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SUS\Documents\"/>
    </mc:Choice>
  </mc:AlternateContent>
  <bookViews>
    <workbookView xWindow="0" yWindow="0" windowWidth="21600" windowHeight="9630"/>
  </bookViews>
  <sheets>
    <sheet name="Sheet1" sheetId="1" r:id="rId1"/>
  </sheets>
  <externalReferences>
    <externalReference r:id="rId2"/>
    <externalReference r:id="rId3"/>
    <externalReference r:id="rId4"/>
    <externalReference r:id="rId5"/>
  </externalReferences>
  <definedNames>
    <definedName name="dosen">[1]kode!$E$3:$E$80</definedName>
    <definedName name="jam">[2]KODE!$F$3:$F$8</definedName>
    <definedName name="kelas">[1]kode!$H$3:$H$37</definedName>
    <definedName name="waktu">[1]kode!$B$4:$B$9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1" i="1" l="1"/>
  <c r="A141" i="1"/>
  <c r="F140" i="1"/>
  <c r="A140" i="1"/>
  <c r="F139" i="1"/>
  <c r="A139" i="1"/>
  <c r="F138" i="1"/>
  <c r="A138" i="1"/>
  <c r="F137" i="1"/>
  <c r="A137" i="1"/>
  <c r="F136" i="1"/>
  <c r="A136" i="1"/>
  <c r="F135" i="1"/>
  <c r="A135" i="1"/>
  <c r="F134" i="1"/>
  <c r="A134" i="1"/>
  <c r="F133" i="1"/>
  <c r="A133" i="1"/>
  <c r="A132" i="1"/>
  <c r="G131" i="1"/>
  <c r="A131" i="1"/>
  <c r="G130" i="1"/>
  <c r="A130" i="1"/>
  <c r="G129" i="1"/>
  <c r="A129" i="1"/>
  <c r="G128" i="1"/>
  <c r="F128" i="1"/>
  <c r="A128" i="1"/>
  <c r="G127" i="1"/>
  <c r="A127" i="1"/>
  <c r="G126" i="1"/>
  <c r="A126" i="1"/>
  <c r="A125" i="1"/>
  <c r="G124" i="1"/>
  <c r="A124" i="1"/>
  <c r="G123" i="1"/>
  <c r="A123" i="1"/>
  <c r="F122" i="1"/>
  <c r="A122" i="1"/>
  <c r="F121" i="1"/>
  <c r="A121" i="1"/>
  <c r="F120" i="1"/>
  <c r="A120" i="1"/>
  <c r="E119" i="1"/>
  <c r="F119" i="1" s="1"/>
  <c r="A119" i="1"/>
  <c r="G118" i="1"/>
  <c r="A118" i="1"/>
  <c r="F117" i="1"/>
  <c r="A117" i="1"/>
  <c r="F116" i="1"/>
  <c r="A116" i="1"/>
  <c r="F115" i="1"/>
  <c r="A115" i="1"/>
  <c r="F114" i="1"/>
  <c r="A114" i="1"/>
  <c r="G113" i="1"/>
  <c r="A113" i="1"/>
  <c r="E112" i="1"/>
  <c r="F112" i="1" s="1"/>
  <c r="A112" i="1"/>
  <c r="E111" i="1"/>
  <c r="F111" i="1" s="1"/>
  <c r="A111" i="1"/>
  <c r="F110" i="1"/>
  <c r="A110" i="1"/>
  <c r="F109" i="1"/>
  <c r="A109" i="1"/>
  <c r="G108" i="1"/>
  <c r="A108" i="1"/>
  <c r="F107" i="1"/>
  <c r="A107" i="1"/>
  <c r="F106" i="1"/>
  <c r="A106" i="1"/>
  <c r="F105" i="1"/>
  <c r="A105" i="1"/>
  <c r="F104" i="1"/>
  <c r="A104" i="1"/>
  <c r="G103" i="1"/>
  <c r="A103" i="1"/>
  <c r="F102" i="1"/>
  <c r="A102" i="1"/>
  <c r="F101" i="1"/>
  <c r="A101" i="1"/>
  <c r="F100" i="1"/>
  <c r="A100" i="1"/>
  <c r="G99" i="1"/>
  <c r="F99" i="1"/>
  <c r="A99" i="1"/>
  <c r="G98" i="1"/>
  <c r="A98" i="1"/>
  <c r="F97" i="1"/>
  <c r="A97" i="1"/>
  <c r="F96" i="1"/>
  <c r="A96" i="1"/>
  <c r="F95" i="1"/>
  <c r="A95" i="1"/>
  <c r="F94" i="1"/>
  <c r="A94" i="1"/>
  <c r="F93" i="1"/>
  <c r="A93" i="1"/>
  <c r="G92" i="1"/>
  <c r="A92" i="1"/>
  <c r="G91" i="1"/>
  <c r="A91" i="1"/>
  <c r="G90" i="1"/>
  <c r="A90" i="1"/>
  <c r="G89" i="1"/>
  <c r="A89" i="1"/>
  <c r="G88" i="1"/>
  <c r="F88" i="1"/>
  <c r="A88" i="1"/>
  <c r="G87" i="1"/>
  <c r="F87" i="1"/>
  <c r="A87" i="1"/>
  <c r="G86" i="1"/>
  <c r="F86" i="1"/>
  <c r="A86" i="1"/>
  <c r="G85" i="1"/>
  <c r="F85" i="1"/>
  <c r="A85" i="1"/>
  <c r="F84" i="1"/>
  <c r="A84" i="1"/>
  <c r="F83" i="1"/>
  <c r="A83" i="1"/>
  <c r="F82" i="1"/>
  <c r="A82" i="1"/>
  <c r="G81" i="1"/>
  <c r="F81" i="1"/>
  <c r="D81" i="1"/>
  <c r="A81" i="1"/>
  <c r="G80" i="1"/>
  <c r="D80" i="1"/>
  <c r="A80" i="1"/>
  <c r="G79" i="1"/>
  <c r="F79" i="1"/>
  <c r="A79" i="1"/>
  <c r="G78" i="1"/>
  <c r="F78" i="1"/>
  <c r="A78" i="1"/>
  <c r="G77" i="1"/>
  <c r="F77" i="1"/>
  <c r="A77" i="1"/>
  <c r="G76" i="1"/>
  <c r="F76" i="1"/>
  <c r="A76" i="1"/>
  <c r="G75" i="1"/>
  <c r="A75" i="1"/>
  <c r="G74" i="1"/>
  <c r="F74" i="1"/>
  <c r="D74" i="1"/>
  <c r="A74" i="1"/>
  <c r="G73" i="1"/>
  <c r="F73" i="1"/>
  <c r="D73" i="1"/>
  <c r="A73" i="1"/>
  <c r="G72" i="1"/>
  <c r="F72" i="1"/>
  <c r="D72" i="1"/>
  <c r="A72" i="1"/>
  <c r="G71" i="1"/>
  <c r="D71" i="1"/>
  <c r="A71" i="1"/>
  <c r="G70" i="1"/>
  <c r="A70" i="1"/>
  <c r="G69" i="1"/>
  <c r="F69" i="1"/>
  <c r="A69" i="1"/>
  <c r="G68" i="1"/>
  <c r="F68" i="1"/>
  <c r="A68" i="1"/>
  <c r="G67" i="1"/>
  <c r="F67" i="1"/>
  <c r="A67" i="1"/>
  <c r="G66" i="1"/>
  <c r="F66" i="1"/>
  <c r="A66" i="1"/>
  <c r="G65" i="1"/>
  <c r="F65" i="1"/>
  <c r="D65" i="1"/>
  <c r="A65" i="1"/>
  <c r="G64" i="1"/>
  <c r="F64" i="1"/>
  <c r="A64" i="1"/>
  <c r="G63" i="1"/>
  <c r="A63" i="1"/>
  <c r="G62" i="1"/>
  <c r="A62" i="1"/>
  <c r="G61" i="1"/>
  <c r="A61" i="1"/>
  <c r="G60" i="1"/>
  <c r="F60" i="1"/>
  <c r="A60" i="1"/>
  <c r="G59" i="1"/>
  <c r="F59" i="1"/>
  <c r="A59" i="1"/>
  <c r="G58" i="1"/>
  <c r="F58" i="1"/>
  <c r="A58" i="1"/>
  <c r="G57" i="1"/>
  <c r="F57" i="1"/>
  <c r="A57" i="1"/>
  <c r="G56" i="1"/>
  <c r="A56" i="1"/>
  <c r="G55" i="1"/>
  <c r="F55" i="1"/>
  <c r="A55" i="1"/>
  <c r="G54" i="1"/>
  <c r="F54" i="1"/>
  <c r="A54" i="1"/>
  <c r="G53" i="1"/>
  <c r="F53" i="1"/>
  <c r="A53" i="1"/>
  <c r="G52" i="1"/>
  <c r="F52" i="1"/>
  <c r="A52" i="1"/>
  <c r="G51" i="1"/>
  <c r="A51" i="1"/>
  <c r="G50" i="1"/>
  <c r="F50" i="1"/>
  <c r="A50" i="1"/>
  <c r="G49" i="1"/>
  <c r="F49" i="1"/>
  <c r="A49" i="1"/>
  <c r="G48" i="1"/>
  <c r="F48" i="1"/>
  <c r="A48" i="1"/>
  <c r="G47" i="1"/>
  <c r="A47" i="1"/>
  <c r="G46" i="1"/>
  <c r="F46" i="1"/>
  <c r="A46" i="1"/>
  <c r="G45" i="1"/>
  <c r="F45" i="1"/>
  <c r="A45" i="1"/>
  <c r="G44" i="1"/>
  <c r="F44" i="1"/>
  <c r="A44" i="1"/>
  <c r="G43" i="1"/>
  <c r="A43" i="1"/>
  <c r="G42" i="1"/>
  <c r="F42" i="1"/>
  <c r="A42" i="1"/>
  <c r="G41" i="1"/>
  <c r="F41" i="1"/>
  <c r="A41" i="1"/>
  <c r="G40" i="1"/>
  <c r="F40" i="1"/>
  <c r="A40" i="1"/>
  <c r="G39" i="1"/>
  <c r="F39" i="1"/>
  <c r="A39" i="1"/>
  <c r="G38" i="1"/>
  <c r="F38" i="1"/>
  <c r="A38" i="1"/>
  <c r="G37" i="1"/>
  <c r="F37" i="1"/>
  <c r="A37" i="1"/>
  <c r="G36" i="1"/>
  <c r="F36" i="1"/>
  <c r="A36" i="1"/>
  <c r="G35" i="1"/>
  <c r="F35" i="1"/>
  <c r="A35" i="1"/>
  <c r="G34" i="1"/>
  <c r="F34" i="1"/>
  <c r="A34" i="1"/>
  <c r="G33" i="1"/>
  <c r="F33" i="1"/>
  <c r="A33" i="1"/>
  <c r="G32" i="1"/>
  <c r="F32" i="1"/>
  <c r="A32" i="1"/>
  <c r="G31" i="1"/>
  <c r="F31" i="1"/>
  <c r="A31" i="1"/>
  <c r="G30" i="1"/>
  <c r="F30" i="1"/>
  <c r="A30" i="1"/>
  <c r="G29" i="1"/>
  <c r="F29" i="1"/>
  <c r="A29" i="1"/>
  <c r="G28" i="1"/>
  <c r="F28" i="1"/>
  <c r="D28" i="1"/>
  <c r="A28" i="1"/>
  <c r="G27" i="1"/>
  <c r="F27" i="1"/>
  <c r="D27" i="1"/>
  <c r="A27" i="1"/>
  <c r="G26" i="1"/>
  <c r="F26" i="1"/>
  <c r="D26" i="1"/>
  <c r="A26" i="1"/>
  <c r="E25" i="1"/>
  <c r="G25" i="1" s="1"/>
  <c r="D25" i="1"/>
  <c r="A25" i="1"/>
  <c r="E24" i="1"/>
  <c r="F24" i="1" s="1"/>
  <c r="D24" i="1"/>
  <c r="A24" i="1"/>
  <c r="E23" i="1"/>
  <c r="G23" i="1" s="1"/>
  <c r="D23" i="1"/>
  <c r="A23" i="1"/>
  <c r="G22" i="1"/>
  <c r="F22" i="1"/>
  <c r="A22" i="1"/>
  <c r="G21" i="1"/>
  <c r="F21" i="1"/>
  <c r="A21" i="1"/>
  <c r="G20" i="1"/>
  <c r="F20" i="1"/>
  <c r="A20" i="1"/>
  <c r="G19" i="1"/>
  <c r="F19" i="1"/>
  <c r="A19" i="1"/>
  <c r="G18" i="1"/>
  <c r="F18" i="1"/>
  <c r="D18" i="1"/>
  <c r="A18" i="1"/>
  <c r="G17" i="1"/>
  <c r="F17" i="1"/>
  <c r="D17" i="1"/>
  <c r="A17" i="1"/>
  <c r="G16" i="1"/>
  <c r="F16" i="1"/>
  <c r="D16" i="1"/>
  <c r="A16" i="1"/>
  <c r="G15" i="1"/>
  <c r="F15" i="1"/>
  <c r="D15" i="1"/>
  <c r="A15" i="1"/>
  <c r="E14" i="1"/>
  <c r="F14" i="1" s="1"/>
  <c r="D14" i="1"/>
  <c r="A14" i="1"/>
  <c r="G13" i="1"/>
  <c r="F13" i="1"/>
  <c r="A13" i="1"/>
  <c r="G12" i="1"/>
  <c r="F12" i="1"/>
  <c r="A12" i="1"/>
  <c r="G11" i="1"/>
  <c r="F11" i="1"/>
  <c r="D11" i="1"/>
  <c r="A11" i="1"/>
  <c r="G10" i="1"/>
  <c r="F10" i="1"/>
  <c r="D10" i="1"/>
  <c r="A10" i="1"/>
  <c r="G9" i="1"/>
  <c r="F9" i="1"/>
  <c r="D9" i="1"/>
  <c r="A9" i="1"/>
  <c r="G24" i="1" l="1"/>
  <c r="F25" i="1"/>
  <c r="G14" i="1"/>
  <c r="F23" i="1"/>
</calcChain>
</file>

<file path=xl/sharedStrings.xml><?xml version="1.0" encoding="utf-8"?>
<sst xmlns="http://schemas.openxmlformats.org/spreadsheetml/2006/main" count="595" uniqueCount="202">
  <si>
    <t>STIE INDONESIA / STIKI MAKASSAR</t>
  </si>
  <si>
    <t>Status "TERAKREDITASI"</t>
  </si>
  <si>
    <t>Jl. Borong Raya No. 4 Telp/Fax 440894</t>
  </si>
  <si>
    <t>JADWAL KULIAH SEMESTER AWAL T.A.2025/2026</t>
  </si>
  <si>
    <t xml:space="preserve">KELAS (A, B) </t>
  </si>
  <si>
    <t>SMT</t>
  </si>
  <si>
    <t>NO.</t>
  </si>
  <si>
    <t>MATA KULIAH</t>
  </si>
  <si>
    <t xml:space="preserve">KODE </t>
  </si>
  <si>
    <t>P.S</t>
  </si>
  <si>
    <t>KELAS</t>
  </si>
  <si>
    <t>RUANG</t>
  </si>
  <si>
    <t>NAMA DOSEN</t>
  </si>
  <si>
    <t>WAKTU KULIAH / RUANGAN</t>
  </si>
  <si>
    <t>M K</t>
  </si>
  <si>
    <t>MNJ</t>
  </si>
  <si>
    <t>AK</t>
  </si>
  <si>
    <t>SENIN</t>
  </si>
  <si>
    <t>SELASA</t>
  </si>
  <si>
    <t>RABU</t>
  </si>
  <si>
    <t>KAMIS</t>
  </si>
  <si>
    <t>JUMAT</t>
  </si>
  <si>
    <t>SABTU</t>
  </si>
  <si>
    <t>MINGGU</t>
  </si>
  <si>
    <t>2UA101</t>
  </si>
  <si>
    <t>1.A1</t>
  </si>
  <si>
    <t>Achmad Adil, S.Hd.,M.Ag</t>
  </si>
  <si>
    <t>10.30-12.30</t>
  </si>
  <si>
    <t>1.A2</t>
  </si>
  <si>
    <t>08.00-10.00</t>
  </si>
  <si>
    <t>1.A3</t>
  </si>
  <si>
    <t>13.30-15.30</t>
  </si>
  <si>
    <t>PENDIDIKAN AGAMA KRISTEN</t>
  </si>
  <si>
    <t>2UA122</t>
  </si>
  <si>
    <t>Pdt. Santi Yohanis, S.Th.,M.Hum</t>
  </si>
  <si>
    <t>2UP101</t>
  </si>
  <si>
    <t>A. Sugeng Sapta Aji, S.E.,M.Si</t>
  </si>
  <si>
    <t>Indrahayu Umar Gazali, SH, MH</t>
  </si>
  <si>
    <t>Dr. Syamsul Bahri, S.Sos.,M.Si</t>
  </si>
  <si>
    <t>2UB101</t>
  </si>
  <si>
    <t>Dr. Marwah Densi, S.Pd.,M.Pd</t>
  </si>
  <si>
    <t>BAHASA INDONESIA</t>
  </si>
  <si>
    <t>2UB124</t>
  </si>
  <si>
    <t>Dr. Ilham Z. Salle, S.E.,M.Si.,Ak</t>
  </si>
  <si>
    <t>Andi. Rahmatullah Mangga, S.Pd.,M.Si</t>
  </si>
  <si>
    <t>09.00-11.00</t>
  </si>
  <si>
    <t>3EM101</t>
  </si>
  <si>
    <t>Fifi Angriani Putri N, S.E.,M.Ak</t>
  </si>
  <si>
    <t>Yulianti,S.E.,M.Ak</t>
  </si>
  <si>
    <t>MATEMATIKA EKONOMI</t>
  </si>
  <si>
    <t>3EP101</t>
  </si>
  <si>
    <t xml:space="preserve">Hj. Hasriani, ST.,M.Si </t>
  </si>
  <si>
    <t>Dr. Sitti Syakirah. S.Si.,S.E., M.Si</t>
  </si>
  <si>
    <t>BAHASA INGGERIS</t>
  </si>
  <si>
    <t>2UB102</t>
  </si>
  <si>
    <t>Rezki Permata Azis, S.Pd.,M.Hum</t>
  </si>
  <si>
    <t>EKONOMI MIKRO PENGANTAR</t>
  </si>
  <si>
    <t>2EP102</t>
  </si>
  <si>
    <t>Dr. Hj. Maryani, S.E.,M.Si</t>
  </si>
  <si>
    <t>Muh. Mitsal Islami, S.E.,M.M</t>
  </si>
  <si>
    <t>I</t>
  </si>
  <si>
    <t>KOMPUTER MULTIMEDIA</t>
  </si>
  <si>
    <t>3TI101</t>
  </si>
  <si>
    <t>Achmad Ridha, S.M.,M.M</t>
  </si>
  <si>
    <t>1.B2</t>
  </si>
  <si>
    <t xml:space="preserve">BANK DAN LEMBAGA KEUANGAN </t>
  </si>
  <si>
    <t>3EM307</t>
  </si>
  <si>
    <t>3.A1</t>
  </si>
  <si>
    <t>Muhammad Akbardin, S.E.,M.Si</t>
  </si>
  <si>
    <t>3.A2</t>
  </si>
  <si>
    <t>3.A3</t>
  </si>
  <si>
    <t>Dr. H. Ibrahim Saman, M.M.</t>
  </si>
  <si>
    <t>3.B1</t>
  </si>
  <si>
    <t>16.00-18.00</t>
  </si>
  <si>
    <t xml:space="preserve">AKUNTANSI KEUANGAN   </t>
  </si>
  <si>
    <t>3EA306</t>
  </si>
  <si>
    <t>Sakinah,S.E.,M.Ak</t>
  </si>
  <si>
    <t>MANAJEMEN OPERASIONAL</t>
  </si>
  <si>
    <t>3EM311</t>
  </si>
  <si>
    <t>Sugianto, S.E.,M.M.</t>
  </si>
  <si>
    <t>III</t>
  </si>
  <si>
    <t>MANAJEMEN KEUANGAN</t>
  </si>
  <si>
    <t>Dr. Seriwin, M. Si</t>
  </si>
  <si>
    <t>2EM308</t>
  </si>
  <si>
    <t xml:space="preserve">Jumriani, S.E.,M.Ak </t>
  </si>
  <si>
    <t>AKUNTANSI BIAYA</t>
  </si>
  <si>
    <t>3EA305</t>
  </si>
  <si>
    <t>Dr. Sahabuddin, S.P.,S.E.,M.Ak</t>
  </si>
  <si>
    <t xml:space="preserve">SISTEM INFORMASI AKUNTANSI </t>
  </si>
  <si>
    <t>3EA303</t>
  </si>
  <si>
    <t>Nursyamsuriana, S.E.,M.Ak</t>
  </si>
  <si>
    <t>MANAJEMEN SUMBER DAYA MANUSIA</t>
  </si>
  <si>
    <t>2EM310</t>
  </si>
  <si>
    <t>Dr. Hasmawati, S.T., M.M.</t>
  </si>
  <si>
    <t>3EA307</t>
  </si>
  <si>
    <t>Winarti, S.E.,M.Ak</t>
  </si>
  <si>
    <t>AKUNTANSI MANAJEMEN</t>
  </si>
  <si>
    <t>Sri Rahyuni, S.E.,M.Ak</t>
  </si>
  <si>
    <t>Dr. Ariyanti Inayah, S.E.,M.Si</t>
  </si>
  <si>
    <t>3.B2</t>
  </si>
  <si>
    <t>LAB.AKUNTANSI I</t>
  </si>
  <si>
    <t>1EA303</t>
  </si>
  <si>
    <t>Muhammad Yani, S.E.,M.Ak.,Ak</t>
  </si>
  <si>
    <t>2EM309</t>
  </si>
  <si>
    <t>Dr. Hj. Amirah Kallabe, S.E.,M.Si</t>
  </si>
  <si>
    <t>H. Muhammad Idris, S.E.,M.Si</t>
  </si>
  <si>
    <t xml:space="preserve">PERPAJAKAN </t>
  </si>
  <si>
    <t>3EM312</t>
  </si>
  <si>
    <t>Alitha Rukayyah, S.E.,M.Ak</t>
  </si>
  <si>
    <t>Resmi, S.E.,M.M.</t>
  </si>
  <si>
    <t>2EP305</t>
  </si>
  <si>
    <t>STATISTIK II</t>
  </si>
  <si>
    <t>EKSTRA-KURIKULER</t>
  </si>
  <si>
    <t>1EK301</t>
  </si>
  <si>
    <t>Arifani, S.E.,M.Si</t>
  </si>
  <si>
    <t>METODE KUANTITATIF</t>
  </si>
  <si>
    <t>3EM519</t>
  </si>
  <si>
    <t>5.A1</t>
  </si>
  <si>
    <t>5.A2</t>
  </si>
  <si>
    <t>5.A3</t>
  </si>
  <si>
    <t>5.B1</t>
  </si>
  <si>
    <t>PEMERIKSAAN AKUNTANSI II</t>
  </si>
  <si>
    <t>2EA514</t>
  </si>
  <si>
    <t>INVESTASI DAN MANAJEMEN PORTOFOLIO</t>
  </si>
  <si>
    <t>3EM523</t>
  </si>
  <si>
    <t>KOMPUTER AKUNTANSI</t>
  </si>
  <si>
    <t>3EA515</t>
  </si>
  <si>
    <t>MANAJEMEN STRATEGI</t>
  </si>
  <si>
    <t>3EM521</t>
  </si>
  <si>
    <t xml:space="preserve">Sutriana, S.E.,MM </t>
  </si>
  <si>
    <t>AKUNTANSI SEKTOR PUBLIK</t>
  </si>
  <si>
    <t>3EA513</t>
  </si>
  <si>
    <t xml:space="preserve">MANAJEMEN KAS PERBENDAHARAAN </t>
  </si>
  <si>
    <t>3EM518</t>
  </si>
  <si>
    <t>Dr. DJafar, S.E.,M.M</t>
  </si>
  <si>
    <t>V</t>
  </si>
  <si>
    <t>Randi Mauna Noor, S.E.,M.M</t>
  </si>
  <si>
    <t>KOMUNIKASI BISNIS</t>
  </si>
  <si>
    <t>3EM525</t>
  </si>
  <si>
    <t>3EM524</t>
  </si>
  <si>
    <t>Nurhadi, S.E.,M.Si</t>
  </si>
  <si>
    <t>TEORI AKUNTANSI</t>
  </si>
  <si>
    <t>3EA509</t>
  </si>
  <si>
    <t>EKONOMI PUBLIK</t>
  </si>
  <si>
    <t>2EP508</t>
  </si>
  <si>
    <t>2EP509</t>
  </si>
  <si>
    <t>METODE PENELITIAN AKUNTANSI</t>
  </si>
  <si>
    <t>METODE PENELITIAN MANAJEMEN</t>
  </si>
  <si>
    <t>SEMINAR TEORI AKUNTANSI</t>
  </si>
  <si>
    <t>2EA131</t>
  </si>
  <si>
    <t>7.A1</t>
  </si>
  <si>
    <t>7.A2</t>
  </si>
  <si>
    <t>WAJIB/PILIHAN PEMINATAN AKUNTANSI</t>
  </si>
  <si>
    <t>SEMINAR AKUNTANSI KEUANGAN</t>
  </si>
  <si>
    <t>3EA621</t>
  </si>
  <si>
    <t>A.WP</t>
  </si>
  <si>
    <t>MANAJEMEN KEUANGAN INTERNASIONAL</t>
  </si>
  <si>
    <t>3EA623</t>
  </si>
  <si>
    <t>A.PP1</t>
  </si>
  <si>
    <t>SEMINAR AKUNTANSI SEKTOR PUBLIK</t>
  </si>
  <si>
    <t>3EA627</t>
  </si>
  <si>
    <t>AUDITING SEKTOR PUBLIK</t>
  </si>
  <si>
    <t>SEMINAR AKUNTANSI PERPAJAKAN</t>
  </si>
  <si>
    <t>PAJAK DAERAH, BEA MATERAI, PBB, BPHTB</t>
  </si>
  <si>
    <t>3EM225</t>
  </si>
  <si>
    <t>C-13</t>
  </si>
  <si>
    <t>WAJIB/PILIHAN PEMINATAN MANAJEMEN</t>
  </si>
  <si>
    <t>SEMINAR MANAJEMEN KEUANGAN</t>
  </si>
  <si>
    <t>3EM628</t>
  </si>
  <si>
    <t>M.WP</t>
  </si>
  <si>
    <t>B-22</t>
  </si>
  <si>
    <t>MANAJEMEN KINERJA PERUSAHAAN</t>
  </si>
  <si>
    <t>M.PP</t>
  </si>
  <si>
    <t>B-23</t>
  </si>
  <si>
    <t>SEMINAR MANAJEMEN PERPAJAKAN</t>
  </si>
  <si>
    <t>3EM632</t>
  </si>
  <si>
    <t>B-21</t>
  </si>
  <si>
    <t>PEMERIKSAAN PAJAK</t>
  </si>
  <si>
    <t>3EM226</t>
  </si>
  <si>
    <t>B-14</t>
  </si>
  <si>
    <t>SEMINAR MANAJEMEN SDM</t>
  </si>
  <si>
    <t>3EM645</t>
  </si>
  <si>
    <t>B-13</t>
  </si>
  <si>
    <t>MANAJEMEN SDM INTERNASIONAL</t>
  </si>
  <si>
    <t>3EM654</t>
  </si>
  <si>
    <t>B-11</t>
  </si>
  <si>
    <t>SEMINAR MANAJEMEN PEMASARAN</t>
  </si>
  <si>
    <t>3EM641</t>
  </si>
  <si>
    <t>C-11</t>
  </si>
  <si>
    <t>PRILAKU KONSUMEN</t>
  </si>
  <si>
    <t>3EM652</t>
  </si>
  <si>
    <t>B-12</t>
  </si>
  <si>
    <t>3EM266</t>
  </si>
  <si>
    <t>Ket.</t>
  </si>
  <si>
    <t>* Mata Kuliah Pilihan diprogram minimal 5 (lima) mahasiswa</t>
  </si>
  <si>
    <t>Wakil Ketua I</t>
  </si>
  <si>
    <t>Dr.Ariyanti Inayah, S.E.,M.Si</t>
  </si>
  <si>
    <t>NIP. 19770204 200501 2 002</t>
  </si>
  <si>
    <t>Makassar, 20 Agustus 2025</t>
  </si>
  <si>
    <t>08.00-10.01</t>
  </si>
  <si>
    <t>Drs. Abd. Gani Bakkarang, M.M.</t>
  </si>
  <si>
    <t>Drs. H. Abdul Rasul, M.Si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</si>
</sst>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1"/>
      <scheme val="minor"/>
    </font>
    <font>
      <sz val="10"/>
      <name val="Arial"/>
      <family val="2"/>
    </font>
    <font>
      <i/>
      <sz val="10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sz val="10"/>
      <color rgb="FFFF0000"/>
      <name val="Arial"/>
      <family val="2"/>
    </font>
    <font>
      <sz val="10"/>
      <color theme="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11"/>
      <name val="Arial Narrow"/>
      <family val="2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5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1" fillId="2" borderId="0" xfId="0" applyFont="1" applyFill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4" fillId="2" borderId="7" xfId="0" applyFont="1" applyFill="1" applyBorder="1" applyAlignment="1">
      <alignment vertical="center"/>
    </xf>
    <xf numFmtId="0" fontId="4" fillId="2" borderId="7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vertical="center" wrapText="1"/>
    </xf>
    <xf numFmtId="0" fontId="4" fillId="2" borderId="7" xfId="0" applyFont="1" applyFill="1" applyBorder="1"/>
    <xf numFmtId="0" fontId="4" fillId="2" borderId="7" xfId="0" applyFont="1" applyFill="1" applyBorder="1" applyAlignment="1">
      <alignment horizontal="center"/>
    </xf>
    <xf numFmtId="0" fontId="1" fillId="2" borderId="7" xfId="0" applyFont="1" applyFill="1" applyBorder="1"/>
    <xf numFmtId="0" fontId="4" fillId="2" borderId="7" xfId="0" applyFont="1" applyFill="1" applyBorder="1" applyAlignment="1">
      <alignment horizontal="left" vertical="center"/>
    </xf>
    <xf numFmtId="0" fontId="5" fillId="2" borderId="7" xfId="0" applyFont="1" applyFill="1" applyBorder="1" applyAlignment="1">
      <alignment horizontal="center"/>
    </xf>
    <xf numFmtId="0" fontId="1" fillId="2" borderId="7" xfId="0" applyFont="1" applyFill="1" applyBorder="1" applyAlignment="1">
      <alignment wrapText="1"/>
    </xf>
    <xf numFmtId="0" fontId="1" fillId="2" borderId="7" xfId="0" applyFont="1" applyFill="1" applyBorder="1" applyAlignment="1">
      <alignment horizontal="left" wrapText="1"/>
    </xf>
    <xf numFmtId="0" fontId="1" fillId="2" borderId="7" xfId="0" applyFont="1" applyFill="1" applyBorder="1" applyAlignment="1">
      <alignment vertical="center"/>
    </xf>
    <xf numFmtId="0" fontId="6" fillId="2" borderId="7" xfId="0" applyFont="1" applyFill="1" applyBorder="1" applyAlignment="1">
      <alignment horizontal="center"/>
    </xf>
    <xf numFmtId="0" fontId="4" fillId="2" borderId="2" xfId="1" applyFont="1" applyFill="1" applyBorder="1"/>
    <xf numFmtId="0" fontId="4" fillId="2" borderId="5" xfId="1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/>
    </xf>
    <xf numFmtId="0" fontId="8" fillId="2" borderId="2" xfId="0" applyFont="1" applyFill="1" applyBorder="1"/>
    <xf numFmtId="0" fontId="4" fillId="2" borderId="2" xfId="2" applyFont="1" applyFill="1" applyBorder="1"/>
    <xf numFmtId="0" fontId="4" fillId="2" borderId="7" xfId="1" applyFont="1" applyFill="1" applyBorder="1" applyAlignment="1">
      <alignment horizontal="center"/>
    </xf>
    <xf numFmtId="0" fontId="4" fillId="2" borderId="2" xfId="2" applyFont="1" applyFill="1" applyBorder="1" applyAlignment="1">
      <alignment vertical="center"/>
    </xf>
    <xf numFmtId="0" fontId="4" fillId="2" borderId="7" xfId="1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4" fillId="2" borderId="7" xfId="1" applyFont="1" applyFill="1" applyBorder="1"/>
    <xf numFmtId="0" fontId="4" fillId="2" borderId="0" xfId="0" applyFont="1" applyFill="1"/>
    <xf numFmtId="0" fontId="1" fillId="2" borderId="0" xfId="0" applyFont="1" applyFill="1" applyAlignment="1">
      <alignment horizontal="right"/>
    </xf>
    <xf numFmtId="0" fontId="0" fillId="2" borderId="0" xfId="0" applyFill="1"/>
    <xf numFmtId="0" fontId="9" fillId="2" borderId="0" xfId="0" applyFont="1" applyFill="1" applyAlignment="1">
      <alignment horizontal="left" vertical="center"/>
    </xf>
    <xf numFmtId="0" fontId="10" fillId="2" borderId="0" xfId="0" applyFont="1" applyFill="1"/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47624</xdr:colOff>
      <xdr:row>145</xdr:row>
      <xdr:rowOff>9525</xdr:rowOff>
    </xdr:from>
    <xdr:to>
      <xdr:col>14</xdr:col>
      <xdr:colOff>657225</xdr:colOff>
      <xdr:row>148</xdr:row>
      <xdr:rowOff>76199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63049" y="19050000"/>
          <a:ext cx="609601" cy="51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JADWAL%20KULIAH%20DAN%20UJIAN\JADWAL%20KULIAH%202025-2026%20AWAL%20edi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SUS/AppData/Local/Temp/data%20pribadi/kerjaan_kampus/bkd/BKD%20PROJECT/bkd%20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SUS/Downloads/KURIKULUM%202022%207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ari\DATA%20DATA\KERJAAN%20KANTOR\STIKI\AKADEMIK\KURIKULUM\KURIKULUM%20BARU%20LAGI%20BOSS\MASTER%20KODE%20M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SEN (2)"/>
      <sheetName val="SK AWAL (SP)"/>
      <sheetName val="SK AWAL"/>
      <sheetName val="print lamp. sk awal (SP)"/>
      <sheetName val="print lamp. sk awal"/>
      <sheetName val="1.A1"/>
      <sheetName val="1.A2"/>
      <sheetName val="1.A3"/>
      <sheetName val="1.A4"/>
      <sheetName val="1.B1"/>
      <sheetName val="3.A1 "/>
      <sheetName val="3.A2"/>
      <sheetName val="3.A3"/>
      <sheetName val="3.A4"/>
      <sheetName val="3.B1"/>
      <sheetName val="3.C1"/>
      <sheetName val="5.A1"/>
      <sheetName val="5.A2"/>
      <sheetName val="5.A3"/>
      <sheetName val="5.A4"/>
      <sheetName val="5.B1"/>
      <sheetName val="SMS 7 DAN PP"/>
      <sheetName val="Data Input Edit"/>
      <sheetName val="Data Input Edit (2)"/>
      <sheetName val="CEK DOSEN"/>
      <sheetName val="DATA DOSEN"/>
      <sheetName val="REKAP KELAS"/>
      <sheetName val="JADWAL PRINT"/>
      <sheetName val="kode"/>
      <sheetName val="Sheet1"/>
      <sheetName val="Jadwal Ujian Awal 23-24"/>
      <sheetName val="Jadwal Ujian Awal 2025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>
        <row r="3">
          <cell r="E3" t="str">
            <v>A. Sugeng Sapta Aji, S.E.,M.Si</v>
          </cell>
          <cell r="H3" t="str">
            <v>1.A1</v>
          </cell>
        </row>
        <row r="4">
          <cell r="B4" t="str">
            <v>08.00-10.00</v>
          </cell>
          <cell r="E4" t="str">
            <v>Achmad Adil, S.Hd.,M.Ag</v>
          </cell>
          <cell r="H4" t="str">
            <v>1.A2</v>
          </cell>
        </row>
        <row r="5">
          <cell r="B5" t="str">
            <v>09.00-11.00</v>
          </cell>
          <cell r="E5" t="str">
            <v>Achmad Ridha, S.M.,M.M</v>
          </cell>
          <cell r="H5" t="str">
            <v>1.A3</v>
          </cell>
        </row>
        <row r="6">
          <cell r="B6" t="str">
            <v>10.30-12.30</v>
          </cell>
          <cell r="E6" t="str">
            <v>Adriansyah, S.Pd.,M.Ak</v>
          </cell>
          <cell r="H6" t="str">
            <v>1.A4</v>
          </cell>
        </row>
        <row r="7">
          <cell r="B7" t="str">
            <v>13.30-15.30</v>
          </cell>
          <cell r="E7" t="str">
            <v>Alitha Rukayyah, S.E.,M.Ak</v>
          </cell>
          <cell r="H7" t="str">
            <v>3.B2</v>
          </cell>
        </row>
        <row r="8">
          <cell r="B8" t="str">
            <v>16.00-18.00</v>
          </cell>
          <cell r="E8" t="str">
            <v>Andi Puspitasari, S.Pd., M.Pd</v>
          </cell>
          <cell r="H8" t="str">
            <v>1.B1</v>
          </cell>
        </row>
        <row r="9">
          <cell r="B9" t="str">
            <v>18.30-20.30</v>
          </cell>
          <cell r="E9" t="str">
            <v>Andi Sugeng Sapta Aji, S.E.,M.Si</v>
          </cell>
          <cell r="H9" t="str">
            <v>3.A1</v>
          </cell>
        </row>
        <row r="10">
          <cell r="E10" t="str">
            <v>Andi. Rahmatullah Mangga, S.Pd.,M.Si</v>
          </cell>
          <cell r="H10" t="str">
            <v>3.A2</v>
          </cell>
        </row>
        <row r="11">
          <cell r="E11" t="str">
            <v>Arifani, S.E.,M.Si</v>
          </cell>
          <cell r="H11" t="str">
            <v>3.A3</v>
          </cell>
        </row>
        <row r="12">
          <cell r="E12" t="str">
            <v>Arifani, S.E.,M.Si /
Aswar Amiruddin, S.E.,M.Ak</v>
          </cell>
          <cell r="H12" t="str">
            <v>3.B1</v>
          </cell>
        </row>
        <row r="13">
          <cell r="E13" t="str">
            <v>Aswar Amiruddin, S.E.,M.Ak</v>
          </cell>
          <cell r="H13" t="str">
            <v>5.A1</v>
          </cell>
        </row>
        <row r="14">
          <cell r="E14" t="str">
            <v>Ayzhary Nuhril Mutmainnah. N, S.Pd.,M.Pd</v>
          </cell>
          <cell r="H14" t="str">
            <v>5.A2</v>
          </cell>
        </row>
        <row r="15">
          <cell r="E15" t="str">
            <v>Bahri, S.E.,M.Ak</v>
          </cell>
          <cell r="H15" t="str">
            <v>5.A3</v>
          </cell>
        </row>
        <row r="16">
          <cell r="E16" t="str">
            <v>Dewi Sartika, S.Pd.,M.Pd</v>
          </cell>
          <cell r="H16" t="str">
            <v>5.A4</v>
          </cell>
        </row>
        <row r="17">
          <cell r="E17" t="str">
            <v>Dr. DJafar, S.E.,M.M</v>
          </cell>
          <cell r="H17" t="str">
            <v>5.B1</v>
          </cell>
        </row>
        <row r="18">
          <cell r="E18" t="str">
            <v>Dr. Abdul Haris, ST.,S.E.,M.Si</v>
          </cell>
          <cell r="H18" t="str">
            <v>7.A1</v>
          </cell>
        </row>
        <row r="19">
          <cell r="E19" t="str">
            <v>Dr. Abdul. Rahman, S.E.,M.M.</v>
          </cell>
          <cell r="H19" t="str">
            <v>7.A2</v>
          </cell>
        </row>
        <row r="20">
          <cell r="E20" t="str">
            <v>Dr. Ariyanti Inayah, S.E.,M.Si</v>
          </cell>
          <cell r="H20" t="str">
            <v>7.C1</v>
          </cell>
        </row>
        <row r="21">
          <cell r="E21" t="str">
            <v>Dr. H. Ibrahim Saman, M.M.</v>
          </cell>
          <cell r="H21" t="str">
            <v>5.A2/B2</v>
          </cell>
        </row>
        <row r="22">
          <cell r="E22" t="str">
            <v>Dr. Harun Abdullah, S.Ag.,M.Ag</v>
          </cell>
          <cell r="H22" t="str">
            <v>3.A1,2,3,B1</v>
          </cell>
        </row>
        <row r="23">
          <cell r="E23" t="str">
            <v>Dr. Harun Abdullah, S.Ag.,M.Ag
Achmad Adil, S.Hd.,M.Ag</v>
          </cell>
          <cell r="H23" t="str">
            <v>A.PP1</v>
          </cell>
        </row>
        <row r="24">
          <cell r="E24" t="str">
            <v>Dr. Hasmawati, S.T., M.M.</v>
          </cell>
          <cell r="H24" t="str">
            <v>A.PP2</v>
          </cell>
        </row>
        <row r="25">
          <cell r="E25" t="str">
            <v>Dr. Hj. Amirah Kallabe, S.E.,M.Si</v>
          </cell>
          <cell r="H25" t="str">
            <v>M.WP</v>
          </cell>
        </row>
        <row r="26">
          <cell r="E26" t="str">
            <v>Dr. Hj. Amirah Kallabe, S.E.,M.Si
H. Muhammad Idris, S.E., M.Si</v>
          </cell>
          <cell r="H26" t="str">
            <v>M.PP</v>
          </cell>
        </row>
        <row r="27">
          <cell r="E27" t="str">
            <v>Dr. Hj. Amirah Kallabe, S.E.,M.Si
Muh. Mitsal Islami, S.E.,M.M</v>
          </cell>
          <cell r="H27" t="str">
            <v>M.WP3</v>
          </cell>
        </row>
        <row r="28">
          <cell r="E28" t="str">
            <v>Dr. Hj. Maryani, S.E.,M.Si</v>
          </cell>
          <cell r="H28" t="str">
            <v>A.WP</v>
          </cell>
        </row>
        <row r="29">
          <cell r="E29" t="str">
            <v>Dr. Hj. Rusdiah, M.Hum</v>
          </cell>
          <cell r="H29" t="str">
            <v>M.PP2</v>
          </cell>
        </row>
        <row r="30">
          <cell r="E30" t="str">
            <v>Dr. Ilham Z. Salle, S.E.,M.Si.,Ak</v>
          </cell>
          <cell r="H30" t="str">
            <v>M.PP3</v>
          </cell>
        </row>
        <row r="31">
          <cell r="E31" t="str">
            <v>Dr. Marwah Densi, S.Pd.,M.Pd</v>
          </cell>
          <cell r="H31" t="str">
            <v>3.B1/B2</v>
          </cell>
        </row>
        <row r="32">
          <cell r="E32" t="str">
            <v>Dr. Muhammad Nur, S.E.,M.Si</v>
          </cell>
          <cell r="H32" t="str">
            <v>3.A1,A2</v>
          </cell>
        </row>
        <row r="33">
          <cell r="E33" t="str">
            <v>Dr. Nurfaidah, S.E, M.Si</v>
          </cell>
          <cell r="H33" t="str">
            <v>3.A3,A4</v>
          </cell>
        </row>
        <row r="34">
          <cell r="E34" t="str">
            <v>Dr. Sahabuddin, S.P.,S.E.,M.Ak</v>
          </cell>
          <cell r="H34" t="str">
            <v>3.B2</v>
          </cell>
        </row>
        <row r="35">
          <cell r="E35" t="str">
            <v>Dr. Seriwin, M. Si</v>
          </cell>
          <cell r="H35" t="str">
            <v>7.ABC</v>
          </cell>
        </row>
        <row r="36">
          <cell r="E36" t="str">
            <v>Dr. Sitti Syakirah. S.Si.,S.E., M.Si</v>
          </cell>
          <cell r="H36" t="str">
            <v>5.B2</v>
          </cell>
        </row>
        <row r="37">
          <cell r="E37" t="str">
            <v>Dr. Sumiati, S.Ag.,M.Ag</v>
          </cell>
          <cell r="H37" t="str">
            <v>7.ABC</v>
          </cell>
        </row>
        <row r="38">
          <cell r="E38" t="str">
            <v>Dr. Syamsul Bahri, S.Sos.,M.Si</v>
          </cell>
        </row>
        <row r="39">
          <cell r="E39" t="str">
            <v>Dr. Syamsul Bahri, S.Sos.,M.Si
Indrahayu Umar Gazali, S.H.,M.H</v>
          </cell>
        </row>
        <row r="40">
          <cell r="E40" t="str">
            <v>Dr. Syamsul Bahri, S.Sos.,M.Si
Muhammad Nur Alam, S.H.,M.H</v>
          </cell>
        </row>
        <row r="41">
          <cell r="E41" t="str">
            <v>Dra. Ayu Yukiko Luhakay, M.Si</v>
          </cell>
        </row>
        <row r="42">
          <cell r="E42" t="str">
            <v>Dra. Helena Palijama, M.Si</v>
          </cell>
        </row>
        <row r="43">
          <cell r="E43" t="str">
            <v xml:space="preserve">Dra. Hj. Amrah Rahim, MM </v>
          </cell>
        </row>
        <row r="44">
          <cell r="E44" t="str">
            <v>Drs. Abd. Gani Bakkarang, M.M.</v>
          </cell>
        </row>
        <row r="45">
          <cell r="E45" t="str">
            <v>Drs. H. Abdul Rasul, M.Si</v>
          </cell>
        </row>
        <row r="46">
          <cell r="E46" t="str">
            <v>Fatmawati, S.P.,M.P</v>
          </cell>
        </row>
        <row r="47">
          <cell r="E47" t="str">
            <v>Fifi Angriani Putri N, S.E.,M.Ak</v>
          </cell>
        </row>
        <row r="48">
          <cell r="E48" t="str">
            <v>H. Muhammad Idris, S.E.,M.Si</v>
          </cell>
        </row>
        <row r="49">
          <cell r="E49" t="str">
            <v xml:space="preserve">Hj. Hasriani, ST.,M.Si </v>
          </cell>
        </row>
        <row r="50">
          <cell r="E50" t="str">
            <v>Indrahayu Umar Gazali, SH, MH</v>
          </cell>
        </row>
        <row r="51">
          <cell r="E51" t="str">
            <v>Ir. Agus Umar Gazali, S.E.,MM</v>
          </cell>
        </row>
        <row r="52">
          <cell r="E52" t="str">
            <v xml:space="preserve">Jumriani, S.E.,M.Ak </v>
          </cell>
        </row>
        <row r="53">
          <cell r="E53" t="str">
            <v>Leny Yuliana, S.E.,M.M</v>
          </cell>
        </row>
        <row r="54">
          <cell r="E54" t="str">
            <v>Moh. Zulkifli Murfat, S.Kom.,S.E.,M.M</v>
          </cell>
        </row>
        <row r="55">
          <cell r="E55" t="str">
            <v>Muh. Mitsal Islami, S.E.,M.M</v>
          </cell>
        </row>
        <row r="56">
          <cell r="E56" t="str">
            <v>Muhammad Akbardin, S.E.,M.Si</v>
          </cell>
        </row>
        <row r="57">
          <cell r="E57" t="str">
            <v>Muhammad Nur Alam, S.H.,MH</v>
          </cell>
        </row>
        <row r="58">
          <cell r="E58" t="str">
            <v xml:space="preserve">Muhammad Tajuddin, S.E.,M.M </v>
          </cell>
        </row>
        <row r="59">
          <cell r="E59" t="str">
            <v>Muhammad Yani, S.E.,M.Ak.,Ak</v>
          </cell>
        </row>
        <row r="60">
          <cell r="E60" t="str">
            <v>Nurfathanah Mas'ud, S.Pd.,M.Pd</v>
          </cell>
        </row>
        <row r="61">
          <cell r="E61" t="str">
            <v>Nurhadi, S.E.,M.Si</v>
          </cell>
        </row>
        <row r="62">
          <cell r="E62" t="str">
            <v>Nursyamsuriana, S.E.,M.Ak</v>
          </cell>
        </row>
        <row r="63">
          <cell r="E63" t="str">
            <v>Pdt. Santi Yohanis, S.Th.,M.Hum</v>
          </cell>
        </row>
        <row r="64">
          <cell r="E64" t="str">
            <v>Prof. Dr. Anwar Ramli, S.E.,M.M</v>
          </cell>
        </row>
        <row r="65">
          <cell r="E65" t="str">
            <v>Prof. Dr. Hj. Sitti Haerani, S.E.,M.Si</v>
          </cell>
        </row>
        <row r="66">
          <cell r="E66" t="str">
            <v>Randi Mauna Noor, S.E.,M.M</v>
          </cell>
        </row>
        <row r="67">
          <cell r="E67" t="str">
            <v>Resmi, S.E.,M.M.</v>
          </cell>
        </row>
        <row r="68">
          <cell r="E68" t="str">
            <v>Rezki Permata Azis, S.Pd.,M.Hum</v>
          </cell>
        </row>
        <row r="69">
          <cell r="E69" t="str">
            <v>Riska Rayhan Burhan, S.E, M.M.</v>
          </cell>
        </row>
        <row r="70">
          <cell r="E70" t="str">
            <v>Rosmala Dewi, S.E.,MM</v>
          </cell>
        </row>
        <row r="71">
          <cell r="E71" t="str">
            <v>Sherly, S.E.,M.Si</v>
          </cell>
        </row>
        <row r="72">
          <cell r="E72" t="str">
            <v>Sri Rahyuni, S.E.,M.Ak</v>
          </cell>
        </row>
        <row r="73">
          <cell r="E73" t="str">
            <v>Sugianto, S.E.,M.M.</v>
          </cell>
        </row>
        <row r="74">
          <cell r="E74" t="str">
            <v xml:space="preserve">Sutriana, S.E.,MM </v>
          </cell>
        </row>
        <row r="75">
          <cell r="E75" t="str">
            <v xml:space="preserve">Titim Wibawayati A, S.Sos.,LCPC.,CHRM.,ASKOM </v>
          </cell>
        </row>
        <row r="76">
          <cell r="E76" t="str">
            <v>Widya Wisanty, S.T.,M.T</v>
          </cell>
        </row>
        <row r="77">
          <cell r="E77" t="str">
            <v>Winarti, S.E.,M.Ak</v>
          </cell>
        </row>
        <row r="78">
          <cell r="E78" t="str">
            <v>Yulianti,S.E.,M.Ak</v>
          </cell>
        </row>
        <row r="79">
          <cell r="E79" t="str">
            <v>H. Zulfikar, S.E.,M.M</v>
          </cell>
        </row>
        <row r="80">
          <cell r="E80" t="str">
            <v>Sakinah,S.E.,M.Ak</v>
          </cell>
        </row>
      </sheetData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K AKHIR"/>
      <sheetName val="lamp. sk akhir"/>
      <sheetName val="SK AWAL"/>
      <sheetName val="lamp. sk awal"/>
      <sheetName val="database"/>
      <sheetName val="kop"/>
      <sheetName val="penugasan pembimbing"/>
      <sheetName val="Sheet3"/>
      <sheetName val="KODE"/>
      <sheetName val="Sheet7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>
        <row r="3">
          <cell r="F3" t="str">
            <v>08.00-10.00</v>
          </cell>
        </row>
        <row r="4">
          <cell r="F4" t="str">
            <v>09.00-11.00</v>
          </cell>
        </row>
        <row r="5">
          <cell r="F5" t="str">
            <v>10.30-12.30</v>
          </cell>
        </row>
        <row r="6">
          <cell r="F6" t="str">
            <v>13.30-15.30</v>
          </cell>
        </row>
        <row r="7">
          <cell r="F7" t="str">
            <v>16.00-18.00</v>
          </cell>
        </row>
        <row r="8">
          <cell r="F8" t="str">
            <v>18.30-20.30</v>
          </cell>
        </row>
      </sheetData>
      <sheetData sheetId="9" refreshError="1"/>
      <sheetData sheetId="1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"/>
      <sheetName val="KODE"/>
      <sheetName val="MK AK PER SEMSTER"/>
      <sheetName val="KRS AK GANJIL"/>
      <sheetName val="KRS AK GENAP"/>
      <sheetName val="MK MNJ PER SMTER"/>
      <sheetName val="KRS MNJ GANJIL"/>
      <sheetName val="KELOMPOK AK"/>
      <sheetName val="BAGAN AK"/>
      <sheetName val="KRS AK AKHIR"/>
      <sheetName val="KELOMPOK MNJ"/>
      <sheetName val="KRS MNJ GENAP"/>
      <sheetName val="Sheet1"/>
      <sheetName val="KRS MANJ AWAL"/>
      <sheetName val="KRS MANJ AKHIR"/>
      <sheetName val="MK AK PER SEMSTER (2)"/>
    </sheetNames>
    <sheetDataSet>
      <sheetData sheetId="0"/>
      <sheetData sheetId="1"/>
      <sheetData sheetId="2"/>
      <sheetData sheetId="3">
        <row r="24">
          <cell r="B24" t="str">
            <v>STATISTIK II</v>
          </cell>
        </row>
      </sheetData>
      <sheetData sheetId="4"/>
      <sheetData sheetId="5"/>
      <sheetData sheetId="6">
        <row r="11">
          <cell r="B11" t="str">
            <v>PENDIDIKAN AGAMA ISLAM</v>
          </cell>
        </row>
        <row r="12">
          <cell r="B12" t="str">
            <v>PENDIDIKAN AGAMA KRISTEN</v>
          </cell>
          <cell r="E12" t="str">
            <v>2UA122</v>
          </cell>
        </row>
        <row r="16">
          <cell r="B16" t="str">
            <v xml:space="preserve">PENDIDIKAN PANCASILA </v>
          </cell>
        </row>
        <row r="17">
          <cell r="B17" t="str">
            <v>BAHASA INDONESIA</v>
          </cell>
        </row>
        <row r="18">
          <cell r="B18" t="str">
            <v>AKUNTANSI PENGANTAR</v>
          </cell>
          <cell r="E18" t="str">
            <v>3EA101</v>
          </cell>
        </row>
        <row r="19">
          <cell r="B19" t="str">
            <v>PENGANTAR BISNIS</v>
          </cell>
        </row>
        <row r="24">
          <cell r="B24" t="str">
            <v>STATISTIK II</v>
          </cell>
        </row>
        <row r="27">
          <cell r="B27" t="str">
            <v>MANAJEMEN PEMASARAN</v>
          </cell>
        </row>
        <row r="32">
          <cell r="B32" t="str">
            <v>AKUNTANSI MANAJEMEN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DE MK "/>
      <sheetName val="KODE MK C72"/>
      <sheetName val="KODE MK B69"/>
      <sheetName val="KODE MK C69"/>
    </sheetNames>
    <sheetDataSet>
      <sheetData sheetId="0" refreshError="1">
        <row r="6">
          <cell r="B6" t="str">
            <v>2UA101</v>
          </cell>
        </row>
        <row r="51">
          <cell r="B51" t="str">
            <v>3EM524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51"/>
  <sheetViews>
    <sheetView tabSelected="1" topLeftCell="B23" workbookViewId="0">
      <selection activeCell="J25" sqref="J25"/>
    </sheetView>
  </sheetViews>
  <sheetFormatPr defaultColWidth="9.140625" defaultRowHeight="12.75" x14ac:dyDescent="0.2"/>
  <cols>
    <col min="1" max="1" width="7.42578125" style="1" hidden="1" customWidth="1"/>
    <col min="2" max="2" width="5.42578125" style="1" customWidth="1"/>
    <col min="3" max="3" width="4.28515625" style="1" bestFit="1" customWidth="1"/>
    <col min="4" max="4" width="31.42578125" style="1" customWidth="1"/>
    <col min="5" max="5" width="6.85546875" style="1" customWidth="1"/>
    <col min="6" max="7" width="4.140625" style="1" customWidth="1"/>
    <col min="8" max="8" width="7" style="1" customWidth="1"/>
    <col min="9" max="9" width="5.7109375" style="1" hidden="1" customWidth="1"/>
    <col min="10" max="10" width="32.28515625" style="1" customWidth="1"/>
    <col min="11" max="16" width="10.28515625" style="1" customWidth="1"/>
    <col min="17" max="17" width="10.28515625" style="1" hidden="1" customWidth="1"/>
    <col min="18" max="18" width="4" style="1" hidden="1" customWidth="1"/>
    <col min="19" max="19" width="9.5703125" style="1" customWidth="1"/>
    <col min="20" max="16384" width="9.140625" style="1"/>
  </cols>
  <sheetData>
    <row r="1" spans="1:18" x14ac:dyDescent="0.2">
      <c r="B1" s="2" t="s">
        <v>0</v>
      </c>
    </row>
    <row r="2" spans="1:18" x14ac:dyDescent="0.2">
      <c r="B2" s="2" t="s">
        <v>1</v>
      </c>
    </row>
    <row r="3" spans="1:18" x14ac:dyDescent="0.2">
      <c r="B3" s="2" t="s">
        <v>2</v>
      </c>
    </row>
    <row r="4" spans="1:18" ht="18" x14ac:dyDescent="0.25">
      <c r="B4" s="38" t="s">
        <v>3</v>
      </c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</row>
    <row r="5" spans="1:18" ht="18" x14ac:dyDescent="0.25">
      <c r="B5" s="38" t="s">
        <v>4</v>
      </c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</row>
    <row r="6" spans="1:18" ht="10.15" customHeight="1" x14ac:dyDescent="0.2">
      <c r="A6" s="3">
        <v>1</v>
      </c>
      <c r="B6" s="3">
        <v>2</v>
      </c>
      <c r="C6" s="3">
        <v>3</v>
      </c>
      <c r="D6" s="3">
        <v>4</v>
      </c>
      <c r="E6" s="3">
        <v>5</v>
      </c>
      <c r="F6" s="3">
        <v>6</v>
      </c>
      <c r="G6" s="3">
        <v>7</v>
      </c>
      <c r="H6" s="3">
        <v>8</v>
      </c>
      <c r="I6" s="3">
        <v>9</v>
      </c>
      <c r="J6" s="3">
        <v>10</v>
      </c>
      <c r="K6" s="3">
        <v>11</v>
      </c>
      <c r="L6" s="3">
        <v>12</v>
      </c>
      <c r="M6" s="3">
        <v>13</v>
      </c>
      <c r="N6" s="3">
        <v>14</v>
      </c>
      <c r="O6" s="3">
        <v>15</v>
      </c>
      <c r="P6" s="3">
        <v>16</v>
      </c>
      <c r="Q6" s="3">
        <v>17</v>
      </c>
    </row>
    <row r="7" spans="1:18" x14ac:dyDescent="0.2">
      <c r="B7" s="39" t="s">
        <v>5</v>
      </c>
      <c r="C7" s="39" t="s">
        <v>6</v>
      </c>
      <c r="D7" s="39" t="s">
        <v>7</v>
      </c>
      <c r="E7" s="4" t="s">
        <v>8</v>
      </c>
      <c r="F7" s="42" t="s">
        <v>9</v>
      </c>
      <c r="G7" s="43"/>
      <c r="H7" s="39" t="s">
        <v>10</v>
      </c>
      <c r="I7" s="39" t="s">
        <v>11</v>
      </c>
      <c r="J7" s="39" t="s">
        <v>12</v>
      </c>
      <c r="K7" s="42" t="s">
        <v>13</v>
      </c>
      <c r="L7" s="44"/>
      <c r="M7" s="44"/>
      <c r="N7" s="44"/>
      <c r="O7" s="44"/>
      <c r="P7" s="44"/>
      <c r="Q7" s="43"/>
    </row>
    <row r="8" spans="1:18" x14ac:dyDescent="0.2">
      <c r="B8" s="40"/>
      <c r="C8" s="41"/>
      <c r="D8" s="40"/>
      <c r="E8" s="5" t="s">
        <v>14</v>
      </c>
      <c r="F8" s="6" t="s">
        <v>15</v>
      </c>
      <c r="G8" s="6" t="s">
        <v>16</v>
      </c>
      <c r="H8" s="40"/>
      <c r="I8" s="40"/>
      <c r="J8" s="40"/>
      <c r="K8" s="7" t="s">
        <v>17</v>
      </c>
      <c r="L8" s="7" t="s">
        <v>18</v>
      </c>
      <c r="M8" s="7" t="s">
        <v>19</v>
      </c>
      <c r="N8" s="7" t="s">
        <v>20</v>
      </c>
      <c r="O8" s="7" t="s">
        <v>21</v>
      </c>
      <c r="P8" s="7" t="s">
        <v>22</v>
      </c>
      <c r="Q8" s="7" t="s">
        <v>23</v>
      </c>
    </row>
    <row r="9" spans="1:18" x14ac:dyDescent="0.2">
      <c r="A9" s="1" t="str">
        <f>H9&amp;COUNTIFS(H$9:$H9,H9)</f>
        <v>1.A11</v>
      </c>
      <c r="B9" s="8"/>
      <c r="C9" s="9">
        <v>1</v>
      </c>
      <c r="D9" s="10" t="str">
        <f>'[3]KRS MNJ GANJIL'!$B$11</f>
        <v>PENDIDIKAN AGAMA ISLAM</v>
      </c>
      <c r="E9" s="11" t="s">
        <v>24</v>
      </c>
      <c r="F9" s="7" t="str">
        <f t="shared" ref="F9:F42" si="0">LEFT(E9,1)</f>
        <v>2</v>
      </c>
      <c r="G9" s="7" t="str">
        <f t="shared" ref="G9:G40" si="1">LEFT(E9,1)</f>
        <v>2</v>
      </c>
      <c r="H9" s="7" t="s">
        <v>25</v>
      </c>
      <c r="I9" s="7"/>
      <c r="J9" s="12" t="s">
        <v>26</v>
      </c>
      <c r="K9" s="9" t="s">
        <v>27</v>
      </c>
      <c r="L9" s="9"/>
      <c r="M9" s="9"/>
      <c r="N9" s="9"/>
      <c r="O9" s="9"/>
      <c r="P9" s="9"/>
      <c r="Q9" s="9"/>
      <c r="R9" s="1">
        <v>1</v>
      </c>
    </row>
    <row r="10" spans="1:18" x14ac:dyDescent="0.2">
      <c r="A10" s="1" t="str">
        <f>H10&amp;COUNTIFS(H$9:$H10,H10)</f>
        <v>1.A21</v>
      </c>
      <c r="B10" s="8"/>
      <c r="C10" s="9"/>
      <c r="D10" s="10" t="str">
        <f>'[3]KRS MNJ GANJIL'!$B$11</f>
        <v>PENDIDIKAN AGAMA ISLAM</v>
      </c>
      <c r="E10" s="11" t="s">
        <v>24</v>
      </c>
      <c r="F10" s="7" t="str">
        <f t="shared" si="0"/>
        <v>2</v>
      </c>
      <c r="G10" s="7" t="str">
        <f t="shared" si="1"/>
        <v>2</v>
      </c>
      <c r="H10" s="7" t="s">
        <v>28</v>
      </c>
      <c r="I10" s="7"/>
      <c r="J10" s="12" t="s">
        <v>26</v>
      </c>
      <c r="K10" s="9"/>
      <c r="L10" s="9" t="s">
        <v>29</v>
      </c>
      <c r="M10" s="9"/>
      <c r="N10" s="9"/>
      <c r="O10" s="9"/>
      <c r="P10" s="9"/>
      <c r="Q10" s="9"/>
      <c r="R10" s="1">
        <v>2</v>
      </c>
    </row>
    <row r="11" spans="1:18" ht="12" customHeight="1" x14ac:dyDescent="0.2">
      <c r="A11" s="1" t="str">
        <f>H11&amp;COUNTIFS(H$9:$H11,H11)</f>
        <v>1.A31</v>
      </c>
      <c r="B11" s="8"/>
      <c r="C11" s="9"/>
      <c r="D11" s="10" t="str">
        <f>'[3]KRS MNJ GANJIL'!$B$11</f>
        <v>PENDIDIKAN AGAMA ISLAM</v>
      </c>
      <c r="E11" s="11" t="s">
        <v>24</v>
      </c>
      <c r="F11" s="7" t="str">
        <f t="shared" si="0"/>
        <v>2</v>
      </c>
      <c r="G11" s="7" t="str">
        <f t="shared" si="1"/>
        <v>2</v>
      </c>
      <c r="H11" s="7" t="s">
        <v>30</v>
      </c>
      <c r="I11" s="7"/>
      <c r="J11" s="12" t="s">
        <v>26</v>
      </c>
      <c r="K11" s="9"/>
      <c r="L11" s="9" t="s">
        <v>31</v>
      </c>
      <c r="M11" s="9"/>
      <c r="N11" s="9"/>
      <c r="O11" s="9"/>
      <c r="P11" s="9"/>
      <c r="Q11" s="9"/>
      <c r="R11" s="1">
        <v>3</v>
      </c>
    </row>
    <row r="12" spans="1:18" x14ac:dyDescent="0.2">
      <c r="A12" s="1" t="str">
        <f>H12&amp;COUNTIFS(H$9:$H12,H12)</f>
        <v>1.A12</v>
      </c>
      <c r="B12" s="8"/>
      <c r="C12" s="9">
        <v>2</v>
      </c>
      <c r="D12" s="10" t="s">
        <v>32</v>
      </c>
      <c r="E12" s="11" t="s">
        <v>33</v>
      </c>
      <c r="F12" s="7" t="str">
        <f t="shared" si="0"/>
        <v>2</v>
      </c>
      <c r="G12" s="7" t="str">
        <f t="shared" si="1"/>
        <v>2</v>
      </c>
      <c r="H12" s="7" t="s">
        <v>25</v>
      </c>
      <c r="I12" s="7"/>
      <c r="J12" s="12" t="s">
        <v>34</v>
      </c>
      <c r="K12" s="9"/>
      <c r="L12" s="9"/>
      <c r="M12" s="9"/>
      <c r="N12" s="9"/>
      <c r="O12" s="9"/>
      <c r="P12" s="9" t="s">
        <v>27</v>
      </c>
      <c r="Q12" s="9"/>
      <c r="R12" s="1">
        <v>4</v>
      </c>
    </row>
    <row r="13" spans="1:18" x14ac:dyDescent="0.2">
      <c r="A13" s="1" t="str">
        <f>H13&amp;COUNTIFS(H$9:$H13,H13)</f>
        <v>1.A22</v>
      </c>
      <c r="B13" s="8"/>
      <c r="C13" s="9"/>
      <c r="D13" s="10" t="s">
        <v>32</v>
      </c>
      <c r="E13" s="11" t="s">
        <v>33</v>
      </c>
      <c r="F13" s="7" t="str">
        <f t="shared" si="0"/>
        <v>2</v>
      </c>
      <c r="G13" s="7" t="str">
        <f t="shared" si="1"/>
        <v>2</v>
      </c>
      <c r="H13" s="7" t="s">
        <v>28</v>
      </c>
      <c r="I13" s="7"/>
      <c r="J13" s="12" t="s">
        <v>34</v>
      </c>
      <c r="K13" s="9"/>
      <c r="L13" s="9"/>
      <c r="M13" s="9"/>
      <c r="N13" s="9"/>
      <c r="O13" s="9"/>
      <c r="P13" s="9" t="s">
        <v>27</v>
      </c>
      <c r="Q13" s="9"/>
    </row>
    <row r="14" spans="1:18" x14ac:dyDescent="0.2">
      <c r="A14" s="1" t="str">
        <f>H14&amp;COUNTIFS(H$9:$H14,H14)</f>
        <v>1.A32</v>
      </c>
      <c r="B14" s="8"/>
      <c r="C14" s="9"/>
      <c r="D14" s="13" t="str">
        <f>'[3]KRS MNJ GANJIL'!$B$12</f>
        <v>PENDIDIKAN AGAMA KRISTEN</v>
      </c>
      <c r="E14" s="14" t="str">
        <f>'[3]KRS MNJ GANJIL'!$E$12</f>
        <v>2UA122</v>
      </c>
      <c r="F14" s="9" t="str">
        <f t="shared" si="0"/>
        <v>2</v>
      </c>
      <c r="G14" s="9" t="str">
        <f t="shared" si="1"/>
        <v>2</v>
      </c>
      <c r="H14" s="9" t="s">
        <v>30</v>
      </c>
      <c r="I14" s="9"/>
      <c r="J14" s="15" t="s">
        <v>34</v>
      </c>
      <c r="K14" s="9"/>
      <c r="L14" s="9"/>
      <c r="M14" s="9"/>
      <c r="N14" s="9"/>
      <c r="O14" s="9"/>
      <c r="P14" s="9" t="s">
        <v>27</v>
      </c>
      <c r="Q14" s="9"/>
      <c r="R14" s="1">
        <v>5</v>
      </c>
    </row>
    <row r="15" spans="1:18" x14ac:dyDescent="0.2">
      <c r="A15" s="1" t="str">
        <f>H15&amp;COUNTIFS(H$9:$H15,H15)</f>
        <v>1.A13</v>
      </c>
      <c r="B15" s="8"/>
      <c r="C15" s="9">
        <v>3</v>
      </c>
      <c r="D15" s="16" t="str">
        <f>'[3]KRS MNJ GANJIL'!$B$16</f>
        <v xml:space="preserve">PENDIDIKAN PANCASILA </v>
      </c>
      <c r="E15" s="11" t="s">
        <v>35</v>
      </c>
      <c r="F15" s="7" t="str">
        <f t="shared" si="0"/>
        <v>2</v>
      </c>
      <c r="G15" s="7" t="str">
        <f t="shared" si="1"/>
        <v>2</v>
      </c>
      <c r="H15" s="7" t="s">
        <v>25</v>
      </c>
      <c r="I15" s="7"/>
      <c r="J15" s="12" t="s">
        <v>36</v>
      </c>
      <c r="K15" s="7"/>
      <c r="L15" s="7" t="s">
        <v>27</v>
      </c>
      <c r="M15" s="7"/>
      <c r="N15" s="7"/>
      <c r="O15" s="7"/>
      <c r="P15" s="7"/>
      <c r="Q15" s="7"/>
      <c r="R15" s="1">
        <v>6</v>
      </c>
    </row>
    <row r="16" spans="1:18" x14ac:dyDescent="0.2">
      <c r="A16" s="1" t="str">
        <f>H16&amp;COUNTIFS(H$9:$H16,H16)</f>
        <v>1.A23</v>
      </c>
      <c r="B16" s="8"/>
      <c r="C16" s="9"/>
      <c r="D16" s="16" t="str">
        <f>'[3]KRS MNJ GANJIL'!$B$16</f>
        <v xml:space="preserve">PENDIDIKAN PANCASILA </v>
      </c>
      <c r="E16" s="11" t="s">
        <v>35</v>
      </c>
      <c r="F16" s="7" t="str">
        <f t="shared" si="0"/>
        <v>2</v>
      </c>
      <c r="G16" s="7" t="str">
        <f t="shared" si="1"/>
        <v>2</v>
      </c>
      <c r="H16" s="7" t="s">
        <v>28</v>
      </c>
      <c r="I16" s="7"/>
      <c r="J16" s="12" t="s">
        <v>37</v>
      </c>
      <c r="K16" s="7" t="s">
        <v>29</v>
      </c>
      <c r="L16" s="7"/>
      <c r="M16" s="7"/>
      <c r="N16" s="7"/>
      <c r="O16" s="7"/>
      <c r="P16" s="7"/>
      <c r="Q16" s="7"/>
      <c r="R16" s="1">
        <v>7</v>
      </c>
    </row>
    <row r="17" spans="1:18" x14ac:dyDescent="0.2">
      <c r="A17" s="1" t="str">
        <f>H17&amp;COUNTIFS(H$9:$H17,H17)</f>
        <v>1.A33</v>
      </c>
      <c r="B17" s="8"/>
      <c r="C17" s="9"/>
      <c r="D17" s="16" t="str">
        <f>'[3]KRS MNJ GANJIL'!$B$16</f>
        <v xml:space="preserve">PENDIDIKAN PANCASILA </v>
      </c>
      <c r="E17" s="11" t="s">
        <v>35</v>
      </c>
      <c r="F17" s="7" t="str">
        <f t="shared" si="0"/>
        <v>2</v>
      </c>
      <c r="G17" s="7" t="str">
        <f t="shared" si="1"/>
        <v>2</v>
      </c>
      <c r="H17" s="7" t="s">
        <v>30</v>
      </c>
      <c r="I17" s="7"/>
      <c r="J17" s="12" t="s">
        <v>38</v>
      </c>
      <c r="K17" s="7" t="s">
        <v>29</v>
      </c>
      <c r="L17" s="7"/>
      <c r="M17" s="7"/>
      <c r="N17" s="7"/>
      <c r="O17" s="7"/>
      <c r="P17" s="7"/>
      <c r="Q17" s="7"/>
      <c r="R17" s="1">
        <v>8</v>
      </c>
    </row>
    <row r="18" spans="1:18" ht="15.75" customHeight="1" x14ac:dyDescent="0.2">
      <c r="A18" s="1" t="str">
        <f>H18&amp;COUNTIFS(H$9:$H18,H18)</f>
        <v>1.A14</v>
      </c>
      <c r="B18" s="8"/>
      <c r="C18" s="9">
        <v>4</v>
      </c>
      <c r="D18" s="13" t="str">
        <f>'[3]KRS MNJ GANJIL'!$B$17</f>
        <v>BAHASA INDONESIA</v>
      </c>
      <c r="E18" s="14" t="s">
        <v>39</v>
      </c>
      <c r="F18" s="9" t="str">
        <f t="shared" si="0"/>
        <v>2</v>
      </c>
      <c r="G18" s="9" t="str">
        <f t="shared" si="1"/>
        <v>2</v>
      </c>
      <c r="H18" s="9" t="s">
        <v>25</v>
      </c>
      <c r="I18" s="9"/>
      <c r="J18" s="15" t="s">
        <v>40</v>
      </c>
      <c r="K18" s="9" t="s">
        <v>29</v>
      </c>
      <c r="L18" s="9"/>
      <c r="M18" s="9"/>
      <c r="N18" s="9"/>
      <c r="O18" s="9"/>
      <c r="P18" s="9"/>
      <c r="Q18" s="9"/>
      <c r="R18" s="1">
        <v>10</v>
      </c>
    </row>
    <row r="19" spans="1:18" ht="15.75" customHeight="1" x14ac:dyDescent="0.2">
      <c r="A19" s="1" t="str">
        <f>H19&amp;COUNTIFS(H$9:$H19,H19)</f>
        <v>1.A24</v>
      </c>
      <c r="B19" s="8"/>
      <c r="C19" s="9"/>
      <c r="D19" s="13" t="s">
        <v>41</v>
      </c>
      <c r="E19" s="14" t="s">
        <v>39</v>
      </c>
      <c r="F19" s="9" t="str">
        <f t="shared" si="0"/>
        <v>2</v>
      </c>
      <c r="G19" s="9" t="str">
        <f t="shared" si="1"/>
        <v>2</v>
      </c>
      <c r="H19" s="9" t="s">
        <v>28</v>
      </c>
      <c r="I19" s="9"/>
      <c r="J19" s="15" t="s">
        <v>40</v>
      </c>
      <c r="K19" s="9" t="s">
        <v>27</v>
      </c>
      <c r="L19" s="9"/>
      <c r="M19" s="9"/>
      <c r="N19" s="9"/>
      <c r="O19" s="9"/>
      <c r="P19" s="9"/>
      <c r="Q19" s="9"/>
      <c r="R19" s="1">
        <v>11</v>
      </c>
    </row>
    <row r="20" spans="1:18" ht="15.75" customHeight="1" x14ac:dyDescent="0.2">
      <c r="A20" s="1" t="str">
        <f>H20&amp;COUNTIFS(H$9:$H20,H20)</f>
        <v>1.A34</v>
      </c>
      <c r="B20" s="8"/>
      <c r="C20" s="9"/>
      <c r="D20" s="13" t="s">
        <v>41</v>
      </c>
      <c r="E20" s="14" t="s">
        <v>39</v>
      </c>
      <c r="F20" s="9" t="str">
        <f t="shared" si="0"/>
        <v>2</v>
      </c>
      <c r="G20" s="9" t="str">
        <f t="shared" si="1"/>
        <v>2</v>
      </c>
      <c r="H20" s="9" t="s">
        <v>30</v>
      </c>
      <c r="I20" s="9"/>
      <c r="J20" s="15" t="s">
        <v>40</v>
      </c>
      <c r="K20" s="9"/>
      <c r="L20" s="9"/>
      <c r="M20" s="9" t="s">
        <v>29</v>
      </c>
      <c r="N20" s="9"/>
      <c r="O20" s="9"/>
      <c r="P20" s="9"/>
      <c r="Q20" s="9"/>
      <c r="R20" s="1">
        <v>12</v>
      </c>
    </row>
    <row r="21" spans="1:18" ht="15.75" hidden="1" customHeight="1" x14ac:dyDescent="0.2">
      <c r="A21" s="1" t="str">
        <f>H21&amp;COUNTIFS(H$9:$H21,H21)</f>
        <v>0</v>
      </c>
      <c r="B21" s="8"/>
      <c r="C21" s="9"/>
      <c r="D21" s="13"/>
      <c r="E21" s="14" t="s">
        <v>42</v>
      </c>
      <c r="F21" s="9" t="str">
        <f t="shared" si="0"/>
        <v>2</v>
      </c>
      <c r="G21" s="9" t="str">
        <f t="shared" si="1"/>
        <v>2</v>
      </c>
      <c r="H21" s="9"/>
      <c r="I21" s="9"/>
      <c r="J21" s="15"/>
      <c r="K21" s="9"/>
      <c r="L21" s="9"/>
      <c r="M21" s="9"/>
      <c r="N21" s="9"/>
      <c r="O21" s="9"/>
      <c r="P21" s="9"/>
      <c r="Q21" s="9"/>
      <c r="R21" s="1">
        <v>13</v>
      </c>
    </row>
    <row r="22" spans="1:18" ht="15.75" hidden="1" customHeight="1" x14ac:dyDescent="0.2">
      <c r="A22" s="1" t="str">
        <f>H22&amp;COUNTIFS(H$9:$H22,H22)</f>
        <v>0</v>
      </c>
      <c r="B22" s="8"/>
      <c r="C22" s="9"/>
      <c r="D22" s="13"/>
      <c r="E22" s="14" t="s">
        <v>42</v>
      </c>
      <c r="F22" s="9" t="str">
        <f t="shared" si="0"/>
        <v>2</v>
      </c>
      <c r="G22" s="9" t="str">
        <f t="shared" si="1"/>
        <v>2</v>
      </c>
      <c r="H22" s="9"/>
      <c r="I22" s="9"/>
      <c r="J22" s="15"/>
      <c r="K22" s="9"/>
      <c r="L22" s="9"/>
      <c r="M22" s="9"/>
      <c r="N22" s="9"/>
      <c r="O22" s="9"/>
      <c r="P22" s="9"/>
      <c r="Q22" s="9"/>
    </row>
    <row r="23" spans="1:18" ht="15.75" customHeight="1" x14ac:dyDescent="0.2">
      <c r="A23" s="1" t="str">
        <f>H23&amp;COUNTIFS(H$9:$H23,H23)</f>
        <v>1.A15</v>
      </c>
      <c r="B23" s="8"/>
      <c r="C23" s="9">
        <v>5</v>
      </c>
      <c r="D23" s="13" t="str">
        <f>'[3]KRS MNJ GANJIL'!$B$18</f>
        <v>AKUNTANSI PENGANTAR</v>
      </c>
      <c r="E23" s="14" t="str">
        <f>'[3]KRS MNJ GANJIL'!$E$18</f>
        <v>3EA101</v>
      </c>
      <c r="F23" s="9" t="str">
        <f t="shared" si="0"/>
        <v>3</v>
      </c>
      <c r="G23" s="9" t="str">
        <f t="shared" si="1"/>
        <v>3</v>
      </c>
      <c r="H23" s="9" t="s">
        <v>25</v>
      </c>
      <c r="I23" s="9"/>
      <c r="J23" s="15" t="s">
        <v>43</v>
      </c>
      <c r="K23" s="9"/>
      <c r="L23" s="9"/>
      <c r="M23" s="9" t="s">
        <v>27</v>
      </c>
      <c r="N23" s="9"/>
      <c r="O23" s="9"/>
      <c r="P23" s="9"/>
      <c r="Q23" s="9"/>
      <c r="R23" s="1">
        <v>14</v>
      </c>
    </row>
    <row r="24" spans="1:18" ht="15.75" customHeight="1" x14ac:dyDescent="0.2">
      <c r="A24" s="1" t="str">
        <f>H24&amp;COUNTIFS(H$9:$H24,H24)</f>
        <v>1.A25</v>
      </c>
      <c r="B24" s="8"/>
      <c r="C24" s="9"/>
      <c r="D24" s="13" t="str">
        <f>'[3]KRS MNJ GANJIL'!$B$18</f>
        <v>AKUNTANSI PENGANTAR</v>
      </c>
      <c r="E24" s="14" t="str">
        <f>'[3]KRS MNJ GANJIL'!$E$18</f>
        <v>3EA101</v>
      </c>
      <c r="F24" s="9" t="str">
        <f t="shared" si="0"/>
        <v>3</v>
      </c>
      <c r="G24" s="9" t="str">
        <f t="shared" si="1"/>
        <v>3</v>
      </c>
      <c r="H24" s="9" t="s">
        <v>28</v>
      </c>
      <c r="I24" s="9"/>
      <c r="J24" s="15" t="s">
        <v>43</v>
      </c>
      <c r="K24" s="9"/>
      <c r="L24" s="9" t="s">
        <v>27</v>
      </c>
      <c r="M24" s="9"/>
      <c r="N24" s="9"/>
      <c r="O24" s="9"/>
      <c r="P24" s="9"/>
      <c r="Q24" s="9"/>
      <c r="R24" s="1">
        <v>15</v>
      </c>
    </row>
    <row r="25" spans="1:18" ht="15.75" customHeight="1" x14ac:dyDescent="0.2">
      <c r="A25" s="1" t="str">
        <f>H25&amp;COUNTIFS(H$9:$H25,H25)</f>
        <v>1.A35</v>
      </c>
      <c r="B25" s="8"/>
      <c r="C25" s="9"/>
      <c r="D25" s="13" t="str">
        <f>'[3]KRS MNJ GANJIL'!$B$18</f>
        <v>AKUNTANSI PENGANTAR</v>
      </c>
      <c r="E25" s="14" t="str">
        <f>'[3]KRS MNJ GANJIL'!$E$18</f>
        <v>3EA101</v>
      </c>
      <c r="F25" s="9" t="str">
        <f t="shared" si="0"/>
        <v>3</v>
      </c>
      <c r="G25" s="9" t="str">
        <f t="shared" si="1"/>
        <v>3</v>
      </c>
      <c r="H25" s="9" t="s">
        <v>30</v>
      </c>
      <c r="I25" s="9"/>
      <c r="J25" s="15" t="s">
        <v>44</v>
      </c>
      <c r="K25" s="9"/>
      <c r="L25" s="9"/>
      <c r="M25" s="9"/>
      <c r="N25" s="9"/>
      <c r="O25" s="9" t="s">
        <v>45</v>
      </c>
      <c r="P25" s="9"/>
      <c r="Q25" s="9"/>
      <c r="R25" s="1">
        <v>16</v>
      </c>
    </row>
    <row r="26" spans="1:18" ht="15.75" customHeight="1" x14ac:dyDescent="0.2">
      <c r="A26" s="1" t="str">
        <f>H26&amp;COUNTIFS(H$9:$H26,H26)</f>
        <v>1.A16</v>
      </c>
      <c r="B26" s="8"/>
      <c r="C26" s="9">
        <v>6</v>
      </c>
      <c r="D26" s="13" t="str">
        <f>'[3]KRS MNJ GANJIL'!$B$19</f>
        <v>PENGANTAR BISNIS</v>
      </c>
      <c r="E26" s="14" t="s">
        <v>46</v>
      </c>
      <c r="F26" s="9" t="str">
        <f t="shared" si="0"/>
        <v>3</v>
      </c>
      <c r="G26" s="9" t="str">
        <f t="shared" si="1"/>
        <v>3</v>
      </c>
      <c r="H26" s="9" t="s">
        <v>25</v>
      </c>
      <c r="I26" s="9"/>
      <c r="J26" s="15" t="s">
        <v>47</v>
      </c>
      <c r="K26" s="9"/>
      <c r="L26" s="9" t="s">
        <v>29</v>
      </c>
      <c r="M26" s="9"/>
      <c r="N26" s="9"/>
      <c r="O26" s="9"/>
      <c r="P26" s="9"/>
      <c r="Q26" s="9"/>
      <c r="R26" s="1">
        <v>18</v>
      </c>
    </row>
    <row r="27" spans="1:18" ht="15.75" customHeight="1" x14ac:dyDescent="0.2">
      <c r="A27" s="1" t="str">
        <f>H27&amp;COUNTIFS(H$9:$H27,H27)</f>
        <v>1.A26</v>
      </c>
      <c r="B27" s="8"/>
      <c r="C27" s="9"/>
      <c r="D27" s="13" t="str">
        <f>'[3]KRS MNJ GANJIL'!$B$19</f>
        <v>PENGANTAR BISNIS</v>
      </c>
      <c r="E27" s="14" t="s">
        <v>46</v>
      </c>
      <c r="F27" s="9" t="str">
        <f t="shared" si="0"/>
        <v>3</v>
      </c>
      <c r="G27" s="9" t="str">
        <f t="shared" si="1"/>
        <v>3</v>
      </c>
      <c r="H27" s="9" t="s">
        <v>28</v>
      </c>
      <c r="I27" s="9"/>
      <c r="J27" s="15" t="s">
        <v>48</v>
      </c>
      <c r="K27" s="9"/>
      <c r="L27" s="9"/>
      <c r="M27" s="9" t="s">
        <v>31</v>
      </c>
      <c r="N27" s="9"/>
      <c r="O27" s="9"/>
      <c r="P27" s="9"/>
      <c r="Q27" s="9"/>
      <c r="R27" s="1">
        <v>19</v>
      </c>
    </row>
    <row r="28" spans="1:18" ht="15.75" customHeight="1" x14ac:dyDescent="0.2">
      <c r="A28" s="1" t="str">
        <f>H28&amp;COUNTIFS(H$9:$H28,H28)</f>
        <v>1.A36</v>
      </c>
      <c r="B28" s="8"/>
      <c r="C28" s="9"/>
      <c r="D28" s="13" t="str">
        <f>'[3]KRS MNJ GANJIL'!$B$19</f>
        <v>PENGANTAR BISNIS</v>
      </c>
      <c r="E28" s="14" t="s">
        <v>46</v>
      </c>
      <c r="F28" s="9" t="str">
        <f t="shared" si="0"/>
        <v>3</v>
      </c>
      <c r="G28" s="9" t="str">
        <f t="shared" si="1"/>
        <v>3</v>
      </c>
      <c r="H28" s="9" t="s">
        <v>30</v>
      </c>
      <c r="I28" s="9"/>
      <c r="J28" s="15" t="s">
        <v>36</v>
      </c>
      <c r="K28" s="9" t="s">
        <v>27</v>
      </c>
      <c r="L28" s="9"/>
      <c r="M28" s="9"/>
      <c r="N28" s="9"/>
      <c r="O28" s="9"/>
      <c r="P28" s="9"/>
      <c r="Q28" s="9"/>
      <c r="R28" s="1">
        <v>20</v>
      </c>
    </row>
    <row r="29" spans="1:18" ht="15.75" hidden="1" customHeight="1" x14ac:dyDescent="0.2">
      <c r="A29" s="1" t="str">
        <f>H29&amp;COUNTIFS(H$9:$H29,H29)</f>
        <v>0</v>
      </c>
      <c r="B29" s="8"/>
      <c r="C29" s="9"/>
      <c r="D29" s="13"/>
      <c r="E29" s="14" t="s">
        <v>46</v>
      </c>
      <c r="F29" s="9" t="str">
        <f t="shared" si="0"/>
        <v>3</v>
      </c>
      <c r="G29" s="9" t="str">
        <f t="shared" si="1"/>
        <v>3</v>
      </c>
      <c r="H29" s="9"/>
      <c r="I29" s="9"/>
      <c r="J29" s="15"/>
      <c r="K29" s="9"/>
      <c r="L29" s="9"/>
      <c r="M29" s="9"/>
      <c r="N29" s="9"/>
      <c r="O29" s="9"/>
      <c r="P29" s="9"/>
      <c r="Q29" s="9"/>
      <c r="R29" s="1">
        <v>21</v>
      </c>
    </row>
    <row r="30" spans="1:18" ht="15.75" customHeight="1" x14ac:dyDescent="0.2">
      <c r="A30" s="1" t="str">
        <f>H30&amp;COUNTIFS(H$9:$H30,H30)</f>
        <v>1.A17</v>
      </c>
      <c r="B30" s="8"/>
      <c r="C30" s="9">
        <v>7</v>
      </c>
      <c r="D30" s="13" t="s">
        <v>49</v>
      </c>
      <c r="E30" s="14" t="s">
        <v>50</v>
      </c>
      <c r="F30" s="9" t="str">
        <f t="shared" si="0"/>
        <v>3</v>
      </c>
      <c r="G30" s="9" t="str">
        <f t="shared" si="1"/>
        <v>3</v>
      </c>
      <c r="H30" s="9" t="s">
        <v>25</v>
      </c>
      <c r="I30" s="9"/>
      <c r="J30" s="15" t="s">
        <v>51</v>
      </c>
      <c r="K30" s="9"/>
      <c r="L30" s="9"/>
      <c r="M30" s="9"/>
      <c r="N30" s="9" t="s">
        <v>27</v>
      </c>
      <c r="O30" s="9"/>
      <c r="P30" s="9"/>
      <c r="Q30" s="9"/>
      <c r="R30" s="1">
        <v>22</v>
      </c>
    </row>
    <row r="31" spans="1:18" ht="15.75" customHeight="1" x14ac:dyDescent="0.2">
      <c r="A31" s="1" t="str">
        <f>H31&amp;COUNTIFS(H$9:$H31,H31)</f>
        <v>1.A27</v>
      </c>
      <c r="B31" s="8"/>
      <c r="C31" s="9"/>
      <c r="D31" s="13" t="s">
        <v>49</v>
      </c>
      <c r="E31" s="14" t="s">
        <v>50</v>
      </c>
      <c r="F31" s="9" t="str">
        <f t="shared" si="0"/>
        <v>3</v>
      </c>
      <c r="G31" s="9" t="str">
        <f t="shared" si="1"/>
        <v>3</v>
      </c>
      <c r="H31" s="9" t="s">
        <v>28</v>
      </c>
      <c r="I31" s="9"/>
      <c r="J31" s="15" t="s">
        <v>51</v>
      </c>
      <c r="K31" s="9"/>
      <c r="L31" s="9"/>
      <c r="M31" s="9"/>
      <c r="N31" s="9" t="s">
        <v>29</v>
      </c>
      <c r="O31" s="9"/>
      <c r="P31" s="9"/>
      <c r="Q31" s="9"/>
      <c r="R31" s="1">
        <v>23</v>
      </c>
    </row>
    <row r="32" spans="1:18" ht="15.75" customHeight="1" x14ac:dyDescent="0.2">
      <c r="A32" s="1" t="str">
        <f>H32&amp;COUNTIFS(H$9:$H32,H32)</f>
        <v>1.A37</v>
      </c>
      <c r="B32" s="8"/>
      <c r="C32" s="9"/>
      <c r="D32" s="13" t="s">
        <v>49</v>
      </c>
      <c r="E32" s="14" t="s">
        <v>50</v>
      </c>
      <c r="F32" s="9" t="str">
        <f t="shared" si="0"/>
        <v>3</v>
      </c>
      <c r="G32" s="9" t="str">
        <f t="shared" si="1"/>
        <v>3</v>
      </c>
      <c r="H32" s="9" t="s">
        <v>30</v>
      </c>
      <c r="I32" s="9"/>
      <c r="J32" s="15" t="s">
        <v>52</v>
      </c>
      <c r="K32" s="9"/>
      <c r="L32" s="9"/>
      <c r="M32" s="9" t="s">
        <v>27</v>
      </c>
      <c r="N32" s="9"/>
      <c r="O32" s="9"/>
      <c r="P32" s="9"/>
      <c r="Q32" s="9"/>
      <c r="R32" s="1">
        <v>24</v>
      </c>
    </row>
    <row r="33" spans="1:18" ht="15.75" customHeight="1" x14ac:dyDescent="0.2">
      <c r="A33" s="1" t="str">
        <f>H33&amp;COUNTIFS(H$9:$H33,H33)</f>
        <v>1.A18</v>
      </c>
      <c r="B33" s="8"/>
      <c r="C33" s="9">
        <v>8</v>
      </c>
      <c r="D33" s="13" t="s">
        <v>53</v>
      </c>
      <c r="E33" s="14" t="s">
        <v>54</v>
      </c>
      <c r="F33" s="9" t="str">
        <f t="shared" si="0"/>
        <v>2</v>
      </c>
      <c r="G33" s="9" t="str">
        <f t="shared" si="1"/>
        <v>2</v>
      </c>
      <c r="H33" s="9" t="s">
        <v>25</v>
      </c>
      <c r="I33" s="9"/>
      <c r="J33" s="15" t="s">
        <v>55</v>
      </c>
      <c r="K33" s="9"/>
      <c r="L33" s="9"/>
      <c r="M33" s="9" t="s">
        <v>29</v>
      </c>
      <c r="N33" s="9"/>
      <c r="O33" s="9"/>
      <c r="P33" s="9"/>
      <c r="Q33" s="9"/>
      <c r="R33" s="1">
        <v>26</v>
      </c>
    </row>
    <row r="34" spans="1:18" ht="15.75" customHeight="1" x14ac:dyDescent="0.2">
      <c r="A34" s="1" t="str">
        <f>H34&amp;COUNTIFS(H$9:$H34,H34)</f>
        <v>1.A28</v>
      </c>
      <c r="B34" s="8"/>
      <c r="C34" s="9"/>
      <c r="D34" s="13" t="s">
        <v>53</v>
      </c>
      <c r="E34" s="14" t="s">
        <v>54</v>
      </c>
      <c r="F34" s="9" t="str">
        <f t="shared" si="0"/>
        <v>2</v>
      </c>
      <c r="G34" s="9" t="str">
        <f t="shared" si="1"/>
        <v>2</v>
      </c>
      <c r="H34" s="9" t="s">
        <v>28</v>
      </c>
      <c r="I34" s="9"/>
      <c r="J34" s="15" t="s">
        <v>55</v>
      </c>
      <c r="K34" s="9"/>
      <c r="L34" s="9"/>
      <c r="M34" s="9" t="s">
        <v>27</v>
      </c>
      <c r="N34" s="9"/>
      <c r="O34" s="9"/>
      <c r="P34" s="9"/>
      <c r="Q34" s="9"/>
      <c r="R34" s="1">
        <v>27</v>
      </c>
    </row>
    <row r="35" spans="1:18" ht="15.75" customHeight="1" x14ac:dyDescent="0.2">
      <c r="A35" s="1" t="str">
        <f>H35&amp;COUNTIFS(H$9:$H35,H35)</f>
        <v>1.A38</v>
      </c>
      <c r="B35" s="8"/>
      <c r="C35" s="9"/>
      <c r="D35" s="13" t="s">
        <v>53</v>
      </c>
      <c r="E35" s="14" t="s">
        <v>54</v>
      </c>
      <c r="F35" s="9" t="str">
        <f t="shared" si="0"/>
        <v>2</v>
      </c>
      <c r="G35" s="9" t="str">
        <f t="shared" si="1"/>
        <v>2</v>
      </c>
      <c r="H35" s="9" t="s">
        <v>30</v>
      </c>
      <c r="I35" s="9"/>
      <c r="J35" s="15" t="s">
        <v>55</v>
      </c>
      <c r="K35" s="9"/>
      <c r="L35" s="9" t="s">
        <v>27</v>
      </c>
      <c r="M35" s="9"/>
      <c r="N35" s="9"/>
      <c r="O35" s="9"/>
      <c r="P35" s="9"/>
      <c r="Q35" s="9"/>
      <c r="R35" s="1">
        <v>28</v>
      </c>
    </row>
    <row r="36" spans="1:18" ht="15.75" customHeight="1" x14ac:dyDescent="0.2">
      <c r="A36" s="1" t="str">
        <f>H36&amp;COUNTIFS(H$9:$H36,H36)</f>
        <v>1.A19</v>
      </c>
      <c r="B36" s="8"/>
      <c r="C36" s="9">
        <v>9</v>
      </c>
      <c r="D36" s="13" t="s">
        <v>56</v>
      </c>
      <c r="E36" s="14" t="s">
        <v>57</v>
      </c>
      <c r="F36" s="9" t="str">
        <f t="shared" si="0"/>
        <v>2</v>
      </c>
      <c r="G36" s="9" t="str">
        <f t="shared" si="1"/>
        <v>2</v>
      </c>
      <c r="H36" s="9" t="s">
        <v>25</v>
      </c>
      <c r="I36" s="9"/>
      <c r="J36" s="15" t="s">
        <v>58</v>
      </c>
      <c r="K36" s="9"/>
      <c r="L36" s="9"/>
      <c r="M36" s="9"/>
      <c r="N36" s="9" t="s">
        <v>29</v>
      </c>
      <c r="O36" s="9"/>
      <c r="P36" s="9"/>
      <c r="Q36" s="9"/>
      <c r="R36" s="1">
        <v>30</v>
      </c>
    </row>
    <row r="37" spans="1:18" ht="15.75" customHeight="1" x14ac:dyDescent="0.2">
      <c r="A37" s="1" t="str">
        <f>H37&amp;COUNTIFS(H$9:$H37,H37)</f>
        <v>1.A29</v>
      </c>
      <c r="B37" s="8"/>
      <c r="C37" s="9"/>
      <c r="D37" s="13" t="s">
        <v>56</v>
      </c>
      <c r="E37" s="14" t="s">
        <v>57</v>
      </c>
      <c r="F37" s="9" t="str">
        <f t="shared" si="0"/>
        <v>2</v>
      </c>
      <c r="G37" s="9" t="str">
        <f t="shared" si="1"/>
        <v>2</v>
      </c>
      <c r="H37" s="9" t="s">
        <v>28</v>
      </c>
      <c r="I37" s="9"/>
      <c r="J37" s="15" t="s">
        <v>58</v>
      </c>
      <c r="K37" s="9"/>
      <c r="L37" s="9"/>
      <c r="M37" s="9"/>
      <c r="N37" s="9" t="s">
        <v>27</v>
      </c>
      <c r="O37" s="9"/>
      <c r="P37" s="9"/>
      <c r="Q37" s="9"/>
      <c r="R37" s="1">
        <v>31</v>
      </c>
    </row>
    <row r="38" spans="1:18" ht="15.75" customHeight="1" x14ac:dyDescent="0.2">
      <c r="A38" s="1" t="str">
        <f>H38&amp;COUNTIFS(H$9:$H38,H38)</f>
        <v>1.A39</v>
      </c>
      <c r="B38" s="8"/>
      <c r="C38" s="9"/>
      <c r="D38" s="13" t="s">
        <v>56</v>
      </c>
      <c r="E38" s="14" t="s">
        <v>57</v>
      </c>
      <c r="F38" s="9" t="str">
        <f t="shared" si="0"/>
        <v>2</v>
      </c>
      <c r="G38" s="9" t="str">
        <f t="shared" si="1"/>
        <v>2</v>
      </c>
      <c r="H38" s="9" t="s">
        <v>30</v>
      </c>
      <c r="I38" s="9"/>
      <c r="J38" s="15" t="s">
        <v>136</v>
      </c>
      <c r="K38" s="9"/>
      <c r="L38" s="9"/>
      <c r="M38" s="9"/>
      <c r="N38" s="9"/>
      <c r="O38" s="9"/>
      <c r="P38" s="9" t="s">
        <v>29</v>
      </c>
      <c r="Q38" s="9"/>
      <c r="R38" s="1">
        <v>32</v>
      </c>
    </row>
    <row r="39" spans="1:18" ht="15.75" customHeight="1" x14ac:dyDescent="0.2">
      <c r="A39" s="1" t="str">
        <f>H39&amp;COUNTIFS(H$9:$H39,H39)</f>
        <v>1.A110</v>
      </c>
      <c r="B39" s="8" t="s">
        <v>60</v>
      </c>
      <c r="C39" s="9">
        <v>10</v>
      </c>
      <c r="D39" s="13" t="s">
        <v>61</v>
      </c>
      <c r="E39" s="14" t="s">
        <v>62</v>
      </c>
      <c r="F39" s="9" t="str">
        <f t="shared" si="0"/>
        <v>3</v>
      </c>
      <c r="G39" s="9" t="str">
        <f t="shared" si="1"/>
        <v>3</v>
      </c>
      <c r="H39" s="9" t="s">
        <v>25</v>
      </c>
      <c r="I39" s="9"/>
      <c r="J39" s="15" t="s">
        <v>59</v>
      </c>
      <c r="K39" s="9"/>
      <c r="L39" s="9"/>
      <c r="M39" s="9"/>
      <c r="N39" s="9"/>
      <c r="O39" s="9"/>
      <c r="P39" s="9" t="s">
        <v>199</v>
      </c>
      <c r="Q39" s="9"/>
      <c r="R39" s="1">
        <v>34</v>
      </c>
    </row>
    <row r="40" spans="1:18" ht="15.75" customHeight="1" x14ac:dyDescent="0.2">
      <c r="A40" s="1" t="str">
        <f>H40&amp;COUNTIFS(H$9:$H40,H40)</f>
        <v>1.A210</v>
      </c>
      <c r="B40" s="8"/>
      <c r="C40" s="9"/>
      <c r="D40" s="13" t="s">
        <v>61</v>
      </c>
      <c r="E40" s="14" t="s">
        <v>62</v>
      </c>
      <c r="F40" s="9" t="str">
        <f t="shared" si="0"/>
        <v>3</v>
      </c>
      <c r="G40" s="9" t="str">
        <f t="shared" si="1"/>
        <v>3</v>
      </c>
      <c r="H40" s="9" t="s">
        <v>28</v>
      </c>
      <c r="I40" s="9"/>
      <c r="J40" s="15" t="s">
        <v>63</v>
      </c>
      <c r="K40" s="9"/>
      <c r="L40" s="9"/>
      <c r="M40" s="9"/>
      <c r="N40" s="9"/>
      <c r="O40" s="9" t="s">
        <v>31</v>
      </c>
      <c r="P40" s="9"/>
      <c r="Q40" s="9"/>
      <c r="R40" s="1">
        <v>35</v>
      </c>
    </row>
    <row r="41" spans="1:18" ht="15.75" customHeight="1" x14ac:dyDescent="0.2">
      <c r="A41" s="1" t="str">
        <f>H41&amp;COUNTIFS(H$9:$H41,H41)</f>
        <v>1.A310</v>
      </c>
      <c r="B41" s="8"/>
      <c r="C41" s="9"/>
      <c r="D41" s="13" t="s">
        <v>61</v>
      </c>
      <c r="E41" s="14" t="s">
        <v>62</v>
      </c>
      <c r="F41" s="9" t="str">
        <f t="shared" si="0"/>
        <v>3</v>
      </c>
      <c r="G41" s="9" t="str">
        <f t="shared" ref="G41:G72" si="2">LEFT(E41,1)</f>
        <v>3</v>
      </c>
      <c r="H41" s="9" t="s">
        <v>30</v>
      </c>
      <c r="I41" s="9"/>
      <c r="J41" s="15" t="s">
        <v>63</v>
      </c>
      <c r="K41" s="9"/>
      <c r="L41" s="9"/>
      <c r="M41" s="9"/>
      <c r="N41" s="9" t="s">
        <v>29</v>
      </c>
      <c r="O41" s="9"/>
      <c r="P41" s="9"/>
      <c r="Q41" s="9"/>
      <c r="R41" s="1">
        <v>36</v>
      </c>
    </row>
    <row r="42" spans="1:18" hidden="1" x14ac:dyDescent="0.2">
      <c r="A42" s="1" t="str">
        <f>H42&amp;COUNTIFS(H$9:$H42,H42)</f>
        <v>1.B21</v>
      </c>
      <c r="B42" s="8"/>
      <c r="C42" s="9"/>
      <c r="D42" s="13" t="s">
        <v>61</v>
      </c>
      <c r="E42" s="14" t="s">
        <v>62</v>
      </c>
      <c r="F42" s="9" t="str">
        <f t="shared" si="0"/>
        <v>3</v>
      </c>
      <c r="G42" s="9" t="str">
        <f t="shared" si="2"/>
        <v>3</v>
      </c>
      <c r="H42" s="9" t="s">
        <v>64</v>
      </c>
      <c r="I42" s="9"/>
      <c r="J42" s="15" t="s">
        <v>63</v>
      </c>
      <c r="K42" s="9"/>
      <c r="L42" s="9"/>
      <c r="M42" s="9"/>
      <c r="N42" s="9" t="s">
        <v>29</v>
      </c>
      <c r="O42" s="9"/>
      <c r="P42" s="9"/>
      <c r="Q42" s="9"/>
      <c r="R42" s="1">
        <v>37</v>
      </c>
    </row>
    <row r="43" spans="1:18" ht="15.75" customHeight="1" x14ac:dyDescent="0.2">
      <c r="A43" s="1" t="str">
        <f>H43&amp;COUNTIFS(H$9:$H43,H43)</f>
        <v>3.A11</v>
      </c>
      <c r="B43" s="4"/>
      <c r="C43" s="9">
        <v>1</v>
      </c>
      <c r="D43" s="13" t="s">
        <v>65</v>
      </c>
      <c r="E43" s="14" t="s">
        <v>66</v>
      </c>
      <c r="F43" s="9"/>
      <c r="G43" s="9" t="str">
        <f t="shared" si="2"/>
        <v>3</v>
      </c>
      <c r="H43" s="9" t="s">
        <v>67</v>
      </c>
      <c r="I43" s="9"/>
      <c r="J43" s="15" t="s">
        <v>68</v>
      </c>
      <c r="K43" s="9" t="s">
        <v>31</v>
      </c>
      <c r="L43" s="9"/>
      <c r="M43" s="9"/>
      <c r="N43" s="9"/>
      <c r="O43" s="9"/>
      <c r="P43" s="9"/>
      <c r="Q43" s="9"/>
      <c r="R43" s="1">
        <v>38</v>
      </c>
    </row>
    <row r="44" spans="1:18" ht="15.75" customHeight="1" x14ac:dyDescent="0.2">
      <c r="A44" s="1" t="str">
        <f>H44&amp;COUNTIFS(H$9:$H44,H44)</f>
        <v>3.A21</v>
      </c>
      <c r="B44" s="8"/>
      <c r="C44" s="9"/>
      <c r="D44" s="13" t="s">
        <v>65</v>
      </c>
      <c r="E44" s="14" t="s">
        <v>66</v>
      </c>
      <c r="F44" s="9" t="str">
        <f>LEFT(E44,1)</f>
        <v>3</v>
      </c>
      <c r="G44" s="9" t="str">
        <f t="shared" si="2"/>
        <v>3</v>
      </c>
      <c r="H44" s="9" t="s">
        <v>69</v>
      </c>
      <c r="I44" s="9"/>
      <c r="J44" s="15" t="s">
        <v>68</v>
      </c>
      <c r="K44" s="9"/>
      <c r="L44" s="9"/>
      <c r="M44" s="9"/>
      <c r="N44" s="9" t="s">
        <v>29</v>
      </c>
      <c r="O44" s="9"/>
      <c r="P44" s="9"/>
      <c r="Q44" s="9"/>
      <c r="R44" s="1">
        <v>39</v>
      </c>
    </row>
    <row r="45" spans="1:18" ht="15.75" customHeight="1" x14ac:dyDescent="0.2">
      <c r="A45" s="1" t="str">
        <f>H45&amp;COUNTIFS(H$9:$H45,H45)</f>
        <v>3.A31</v>
      </c>
      <c r="B45" s="8"/>
      <c r="C45" s="9"/>
      <c r="D45" s="13" t="s">
        <v>65</v>
      </c>
      <c r="E45" s="14" t="s">
        <v>66</v>
      </c>
      <c r="F45" s="9" t="str">
        <f>LEFT(E45,1)</f>
        <v>3</v>
      </c>
      <c r="G45" s="9" t="str">
        <f t="shared" si="2"/>
        <v>3</v>
      </c>
      <c r="H45" s="9" t="s">
        <v>70</v>
      </c>
      <c r="I45" s="9"/>
      <c r="J45" s="15" t="s">
        <v>71</v>
      </c>
      <c r="K45" s="9"/>
      <c r="L45" s="9"/>
      <c r="M45" s="9" t="s">
        <v>29</v>
      </c>
      <c r="N45" s="9"/>
      <c r="O45" s="9"/>
      <c r="P45" s="9"/>
      <c r="Q45" s="9"/>
      <c r="R45" s="1">
        <v>40</v>
      </c>
    </row>
    <row r="46" spans="1:18" ht="15.75" hidden="1" customHeight="1" x14ac:dyDescent="0.2">
      <c r="A46" s="1" t="str">
        <f>H46&amp;COUNTIFS(H$9:$H46,H46)</f>
        <v>3.B11</v>
      </c>
      <c r="B46" s="8"/>
      <c r="C46" s="9"/>
      <c r="D46" s="13" t="s">
        <v>65</v>
      </c>
      <c r="E46" s="14" t="s">
        <v>66</v>
      </c>
      <c r="F46" s="9" t="str">
        <f>LEFT(E46,1)</f>
        <v>3</v>
      </c>
      <c r="G46" s="9" t="str">
        <f t="shared" si="2"/>
        <v>3</v>
      </c>
      <c r="H46" s="9" t="s">
        <v>72</v>
      </c>
      <c r="I46" s="9"/>
      <c r="J46" s="15"/>
      <c r="K46" s="9" t="s">
        <v>73</v>
      </c>
      <c r="L46" s="9"/>
      <c r="M46" s="9"/>
      <c r="N46" s="9"/>
      <c r="O46" s="9"/>
      <c r="P46" s="9"/>
      <c r="Q46" s="9"/>
      <c r="R46" s="1">
        <v>41</v>
      </c>
    </row>
    <row r="47" spans="1:18" ht="15.75" customHeight="1" x14ac:dyDescent="0.2">
      <c r="A47" s="1" t="str">
        <f>H47&amp;COUNTIFS(H$9:$H47,H47)</f>
        <v>3.A12</v>
      </c>
      <c r="B47" s="8"/>
      <c r="C47" s="9">
        <v>2</v>
      </c>
      <c r="D47" s="13" t="s">
        <v>74</v>
      </c>
      <c r="E47" s="14" t="s">
        <v>75</v>
      </c>
      <c r="F47" s="9"/>
      <c r="G47" s="9" t="str">
        <f t="shared" si="2"/>
        <v>3</v>
      </c>
      <c r="H47" s="9" t="s">
        <v>67</v>
      </c>
      <c r="I47" s="9"/>
      <c r="J47" s="15" t="s">
        <v>76</v>
      </c>
      <c r="K47" s="9"/>
      <c r="L47" s="9"/>
      <c r="M47" s="9" t="s">
        <v>27</v>
      </c>
      <c r="N47" s="9"/>
      <c r="O47" s="9"/>
      <c r="P47" s="9"/>
      <c r="Q47" s="9"/>
      <c r="R47" s="1">
        <v>42</v>
      </c>
    </row>
    <row r="48" spans="1:18" ht="15.75" customHeight="1" x14ac:dyDescent="0.2">
      <c r="A48" s="1" t="str">
        <f>H48&amp;COUNTIFS(H$9:$H48,H48)</f>
        <v>3.A22</v>
      </c>
      <c r="B48" s="8"/>
      <c r="C48" s="9">
        <v>3</v>
      </c>
      <c r="D48" s="13" t="s">
        <v>77</v>
      </c>
      <c r="E48" s="14" t="s">
        <v>78</v>
      </c>
      <c r="F48" s="9" t="str">
        <f>LEFT(E48,1)</f>
        <v>3</v>
      </c>
      <c r="G48" s="9" t="str">
        <f t="shared" si="2"/>
        <v>3</v>
      </c>
      <c r="H48" s="9" t="s">
        <v>69</v>
      </c>
      <c r="I48" s="9"/>
      <c r="J48" s="15" t="s">
        <v>79</v>
      </c>
      <c r="K48" s="9"/>
      <c r="L48" s="9"/>
      <c r="M48" s="9" t="s">
        <v>29</v>
      </c>
      <c r="N48" s="9"/>
      <c r="O48" s="9"/>
      <c r="P48" s="9"/>
      <c r="Q48" s="9"/>
      <c r="R48" s="1">
        <v>43</v>
      </c>
    </row>
    <row r="49" spans="1:18" ht="15.75" customHeight="1" x14ac:dyDescent="0.2">
      <c r="A49" s="1" t="str">
        <f>H49&amp;COUNTIFS(H$9:$H49,H49)</f>
        <v>3.A32</v>
      </c>
      <c r="B49" s="8" t="s">
        <v>80</v>
      </c>
      <c r="C49" s="9"/>
      <c r="D49" s="13" t="s">
        <v>77</v>
      </c>
      <c r="E49" s="14" t="s">
        <v>78</v>
      </c>
      <c r="F49" s="9" t="str">
        <f>LEFT(E49,1)</f>
        <v>3</v>
      </c>
      <c r="G49" s="9" t="str">
        <f t="shared" si="2"/>
        <v>3</v>
      </c>
      <c r="H49" s="9" t="s">
        <v>70</v>
      </c>
      <c r="I49" s="9"/>
      <c r="J49" s="15" t="s">
        <v>79</v>
      </c>
      <c r="K49" s="9"/>
      <c r="L49" s="9"/>
      <c r="M49" s="9" t="s">
        <v>27</v>
      </c>
      <c r="N49" s="9"/>
      <c r="O49" s="9"/>
      <c r="P49" s="9"/>
      <c r="Q49" s="9"/>
      <c r="R49" s="1">
        <v>44</v>
      </c>
    </row>
    <row r="50" spans="1:18" ht="15.75" hidden="1" customHeight="1" x14ac:dyDescent="0.2">
      <c r="A50" s="1" t="str">
        <f>H50&amp;COUNTIFS(H$9:$H50,H50)</f>
        <v>0</v>
      </c>
      <c r="B50" s="8"/>
      <c r="C50" s="9"/>
      <c r="D50" s="13" t="s">
        <v>77</v>
      </c>
      <c r="E50" s="14" t="s">
        <v>78</v>
      </c>
      <c r="F50" s="9" t="str">
        <f>LEFT(E50,1)</f>
        <v>3</v>
      </c>
      <c r="G50" s="9" t="str">
        <f t="shared" si="2"/>
        <v>3</v>
      </c>
      <c r="H50" s="9"/>
      <c r="I50" s="9"/>
      <c r="J50" s="15"/>
      <c r="K50" s="9"/>
      <c r="L50" s="9"/>
      <c r="M50" s="9"/>
      <c r="N50" s="9"/>
      <c r="O50" s="9"/>
      <c r="P50" s="9"/>
      <c r="Q50" s="9"/>
      <c r="R50" s="1">
        <v>45</v>
      </c>
    </row>
    <row r="51" spans="1:18" ht="15.75" customHeight="1" x14ac:dyDescent="0.2">
      <c r="A51" s="1" t="str">
        <f>H51&amp;COUNTIFS(H$9:$H51,H51)</f>
        <v>3.A13</v>
      </c>
      <c r="B51" s="8"/>
      <c r="C51" s="9">
        <v>4</v>
      </c>
      <c r="D51" s="13" t="s">
        <v>81</v>
      </c>
      <c r="E51" s="14" t="s">
        <v>78</v>
      </c>
      <c r="F51" s="9"/>
      <c r="G51" s="9" t="str">
        <f t="shared" si="2"/>
        <v>3</v>
      </c>
      <c r="H51" s="9" t="s">
        <v>67</v>
      </c>
      <c r="I51" s="9"/>
      <c r="J51" s="15" t="s">
        <v>82</v>
      </c>
      <c r="K51" s="9"/>
      <c r="L51" s="9" t="s">
        <v>29</v>
      </c>
      <c r="M51" s="9"/>
      <c r="N51" s="9"/>
      <c r="O51" s="9"/>
      <c r="P51" s="9"/>
      <c r="Q51" s="9"/>
      <c r="R51" s="1">
        <v>46</v>
      </c>
    </row>
    <row r="52" spans="1:18" ht="15.75" customHeight="1" x14ac:dyDescent="0.2">
      <c r="A52" s="1" t="str">
        <f>H52&amp;COUNTIFS(H$9:$H52,H52)</f>
        <v>3.A23</v>
      </c>
      <c r="B52" s="8"/>
      <c r="C52" s="9"/>
      <c r="D52" s="13" t="s">
        <v>81</v>
      </c>
      <c r="E52" s="14" t="s">
        <v>83</v>
      </c>
      <c r="F52" s="9" t="str">
        <f>LEFT(E52,1)</f>
        <v>2</v>
      </c>
      <c r="G52" s="9" t="str">
        <f t="shared" si="2"/>
        <v>2</v>
      </c>
      <c r="H52" s="9" t="s">
        <v>69</v>
      </c>
      <c r="I52" s="9"/>
      <c r="J52" s="15" t="s">
        <v>84</v>
      </c>
      <c r="K52" s="9"/>
      <c r="L52" s="9" t="s">
        <v>31</v>
      </c>
      <c r="M52" s="9"/>
      <c r="N52" s="9"/>
      <c r="O52" s="9"/>
      <c r="P52" s="9"/>
      <c r="Q52" s="9"/>
      <c r="R52" s="1">
        <v>47</v>
      </c>
    </row>
    <row r="53" spans="1:18" ht="15.75" customHeight="1" x14ac:dyDescent="0.2">
      <c r="A53" s="1" t="str">
        <f>H53&amp;COUNTIFS(H$9:$H53,H53)</f>
        <v>3.A33</v>
      </c>
      <c r="B53" s="8"/>
      <c r="C53" s="9"/>
      <c r="D53" s="13" t="s">
        <v>81</v>
      </c>
      <c r="E53" s="14" t="s">
        <v>83</v>
      </c>
      <c r="F53" s="9" t="str">
        <f>LEFT(E53,1)</f>
        <v>2</v>
      </c>
      <c r="G53" s="9" t="str">
        <f t="shared" si="2"/>
        <v>2</v>
      </c>
      <c r="H53" s="9" t="s">
        <v>70</v>
      </c>
      <c r="I53" s="9"/>
      <c r="J53" s="15" t="s">
        <v>200</v>
      </c>
      <c r="K53" s="9"/>
      <c r="L53" s="17"/>
      <c r="M53" s="9"/>
      <c r="N53" s="9" t="s">
        <v>27</v>
      </c>
      <c r="O53" s="9"/>
      <c r="P53" s="9"/>
      <c r="Q53" s="9"/>
      <c r="R53" s="1">
        <v>48</v>
      </c>
    </row>
    <row r="54" spans="1:18" ht="16.5" hidden="1" customHeight="1" x14ac:dyDescent="0.2">
      <c r="A54" s="1" t="str">
        <f>H54&amp;COUNTIFS(H$9:$H54,H54)</f>
        <v>0</v>
      </c>
      <c r="B54" s="8"/>
      <c r="C54" s="9"/>
      <c r="D54" s="13" t="s">
        <v>81</v>
      </c>
      <c r="E54" s="14" t="s">
        <v>83</v>
      </c>
      <c r="F54" s="9" t="str">
        <f>LEFT(E54,1)</f>
        <v>2</v>
      </c>
      <c r="G54" s="9" t="str">
        <f t="shared" si="2"/>
        <v>2</v>
      </c>
      <c r="H54" s="9"/>
      <c r="I54" s="9"/>
      <c r="J54" s="15"/>
      <c r="K54" s="9"/>
      <c r="L54" s="9"/>
      <c r="M54" s="9"/>
      <c r="N54" s="9"/>
      <c r="O54" s="9"/>
      <c r="P54" s="9"/>
      <c r="Q54" s="9"/>
      <c r="R54" s="1">
        <v>49</v>
      </c>
    </row>
    <row r="55" spans="1:18" ht="16.5" hidden="1" customHeight="1" x14ac:dyDescent="0.2">
      <c r="A55" s="1" t="str">
        <f>H55&amp;COUNTIFS(H$9:$H55,H55)</f>
        <v>0</v>
      </c>
      <c r="B55" s="8"/>
      <c r="C55" s="9"/>
      <c r="D55" s="13" t="s">
        <v>81</v>
      </c>
      <c r="E55" s="14" t="s">
        <v>83</v>
      </c>
      <c r="F55" s="9" t="str">
        <f>LEFT(E55,1)</f>
        <v>2</v>
      </c>
      <c r="G55" s="9" t="str">
        <f t="shared" si="2"/>
        <v>2</v>
      </c>
      <c r="H55" s="9"/>
      <c r="I55" s="9"/>
      <c r="J55" s="15"/>
      <c r="K55" s="9"/>
      <c r="L55" s="9"/>
      <c r="M55" s="9"/>
      <c r="N55" s="9"/>
      <c r="O55" s="9"/>
      <c r="P55" s="9"/>
      <c r="Q55" s="9"/>
    </row>
    <row r="56" spans="1:18" ht="15.75" customHeight="1" x14ac:dyDescent="0.2">
      <c r="A56" s="1" t="str">
        <f>H56&amp;COUNTIFS(H$9:$H56,H56)</f>
        <v>3.A14</v>
      </c>
      <c r="B56" s="8"/>
      <c r="C56" s="9">
        <v>5</v>
      </c>
      <c r="D56" s="13" t="s">
        <v>85</v>
      </c>
      <c r="E56" s="14" t="s">
        <v>86</v>
      </c>
      <c r="F56" s="9"/>
      <c r="G56" s="9" t="str">
        <f t="shared" si="2"/>
        <v>3</v>
      </c>
      <c r="H56" s="9" t="s">
        <v>67</v>
      </c>
      <c r="I56" s="9"/>
      <c r="J56" s="15" t="s">
        <v>87</v>
      </c>
      <c r="K56" s="9" t="s">
        <v>27</v>
      </c>
      <c r="L56" s="9"/>
      <c r="M56" s="9"/>
      <c r="N56" s="9"/>
      <c r="O56" s="9"/>
      <c r="P56" s="9"/>
      <c r="Q56" s="9"/>
      <c r="R56" s="1">
        <v>50</v>
      </c>
    </row>
    <row r="57" spans="1:18" ht="15.75" customHeight="1" x14ac:dyDescent="0.2">
      <c r="A57" s="1" t="str">
        <f>H57&amp;COUNTIFS(H$9:$H57,H57)</f>
        <v>3.A24</v>
      </c>
      <c r="B57" s="8"/>
      <c r="C57" s="9"/>
      <c r="D57" s="13" t="s">
        <v>85</v>
      </c>
      <c r="E57" s="14" t="s">
        <v>86</v>
      </c>
      <c r="F57" s="9" t="str">
        <f>LEFT(E57,1)</f>
        <v>3</v>
      </c>
      <c r="G57" s="9" t="str">
        <f t="shared" si="2"/>
        <v>3</v>
      </c>
      <c r="H57" s="9" t="s">
        <v>69</v>
      </c>
      <c r="I57" s="9"/>
      <c r="J57" s="15" t="s">
        <v>84</v>
      </c>
      <c r="K57" s="9"/>
      <c r="L57" s="9"/>
      <c r="M57" s="9" t="s">
        <v>27</v>
      </c>
      <c r="N57" s="9"/>
      <c r="O57" s="9"/>
      <c r="P57" s="9"/>
      <c r="Q57" s="9"/>
      <c r="R57" s="1">
        <v>51</v>
      </c>
    </row>
    <row r="58" spans="1:18" ht="15.75" customHeight="1" x14ac:dyDescent="0.2">
      <c r="A58" s="1" t="str">
        <f>H58&amp;COUNTIFS(H$9:$H58,H58)</f>
        <v>3.A34</v>
      </c>
      <c r="B58" s="8"/>
      <c r="C58" s="9"/>
      <c r="D58" s="13" t="s">
        <v>85</v>
      </c>
      <c r="E58" s="14" t="s">
        <v>86</v>
      </c>
      <c r="F58" s="9" t="str">
        <f>LEFT(E58,1)</f>
        <v>3</v>
      </c>
      <c r="G58" s="9" t="str">
        <f t="shared" si="2"/>
        <v>3</v>
      </c>
      <c r="H58" s="9" t="s">
        <v>70</v>
      </c>
      <c r="I58" s="9"/>
      <c r="J58" s="15" t="s">
        <v>82</v>
      </c>
      <c r="K58" s="17"/>
      <c r="L58" s="9" t="s">
        <v>27</v>
      </c>
      <c r="M58" s="9"/>
      <c r="N58" s="9"/>
      <c r="O58" s="9"/>
      <c r="P58" s="9"/>
      <c r="Q58" s="9"/>
      <c r="R58" s="1">
        <v>52</v>
      </c>
    </row>
    <row r="59" spans="1:18" ht="15.75" hidden="1" customHeight="1" x14ac:dyDescent="0.2">
      <c r="A59" s="1" t="str">
        <f>H59&amp;COUNTIFS(H$9:$H59,H59)</f>
        <v>0</v>
      </c>
      <c r="B59" s="8"/>
      <c r="C59" s="9"/>
      <c r="D59" s="13" t="s">
        <v>85</v>
      </c>
      <c r="E59" s="14" t="s">
        <v>86</v>
      </c>
      <c r="F59" s="9" t="str">
        <f>LEFT(E59,1)</f>
        <v>3</v>
      </c>
      <c r="G59" s="9" t="str">
        <f t="shared" si="2"/>
        <v>3</v>
      </c>
      <c r="H59" s="9"/>
      <c r="I59" s="9"/>
      <c r="J59" s="15"/>
      <c r="K59" s="9"/>
      <c r="L59" s="9"/>
      <c r="M59" s="9"/>
      <c r="N59" s="9"/>
      <c r="O59" s="9"/>
      <c r="P59" s="9"/>
      <c r="Q59" s="9"/>
      <c r="R59" s="1">
        <v>53</v>
      </c>
    </row>
    <row r="60" spans="1:18" ht="15.75" hidden="1" customHeight="1" x14ac:dyDescent="0.2">
      <c r="A60" s="1" t="str">
        <f>H60&amp;COUNTIFS(H$9:$H60,H60)</f>
        <v>0</v>
      </c>
      <c r="B60" s="8"/>
      <c r="C60" s="9"/>
      <c r="D60" s="13" t="s">
        <v>85</v>
      </c>
      <c r="E60" s="14" t="s">
        <v>86</v>
      </c>
      <c r="F60" s="9" t="str">
        <f>LEFT(E60,1)</f>
        <v>3</v>
      </c>
      <c r="G60" s="9" t="str">
        <f t="shared" si="2"/>
        <v>3</v>
      </c>
      <c r="H60" s="9"/>
      <c r="I60" s="9"/>
      <c r="J60" s="15"/>
      <c r="K60" s="9"/>
      <c r="L60" s="9"/>
      <c r="M60" s="9"/>
      <c r="N60" s="9"/>
      <c r="O60" s="9"/>
      <c r="P60" s="9"/>
      <c r="Q60" s="9"/>
    </row>
    <row r="61" spans="1:18" ht="15.75" customHeight="1" x14ac:dyDescent="0.2">
      <c r="A61" s="1" t="str">
        <f>H61&amp;COUNTIFS(H$9:$H61,H61)</f>
        <v>3.A15</v>
      </c>
      <c r="B61" s="8"/>
      <c r="C61" s="9">
        <v>6</v>
      </c>
      <c r="D61" s="13" t="s">
        <v>88</v>
      </c>
      <c r="E61" s="14" t="s">
        <v>89</v>
      </c>
      <c r="F61" s="9"/>
      <c r="G61" s="9" t="str">
        <f t="shared" si="2"/>
        <v>3</v>
      </c>
      <c r="H61" s="9" t="s">
        <v>67</v>
      </c>
      <c r="I61" s="9"/>
      <c r="J61" s="15" t="s">
        <v>90</v>
      </c>
      <c r="K61" s="9"/>
      <c r="L61" s="9"/>
      <c r="M61" s="9" t="s">
        <v>31</v>
      </c>
      <c r="N61" s="9"/>
      <c r="O61" s="9"/>
      <c r="P61" s="9"/>
      <c r="Q61" s="9"/>
      <c r="R61" s="1">
        <v>54</v>
      </c>
    </row>
    <row r="62" spans="1:18" ht="15.75" customHeight="1" x14ac:dyDescent="0.2">
      <c r="A62" s="1" t="str">
        <f>H62&amp;COUNTIFS(H$9:$H62,H62)</f>
        <v>3.A25</v>
      </c>
      <c r="B62" s="8"/>
      <c r="C62" s="9">
        <v>7</v>
      </c>
      <c r="D62" s="13" t="s">
        <v>91</v>
      </c>
      <c r="E62" s="14" t="s">
        <v>92</v>
      </c>
      <c r="F62" s="9"/>
      <c r="G62" s="9" t="str">
        <f t="shared" si="2"/>
        <v>2</v>
      </c>
      <c r="H62" s="9" t="s">
        <v>69</v>
      </c>
      <c r="I62" s="9"/>
      <c r="J62" s="15" t="s">
        <v>93</v>
      </c>
      <c r="K62" s="9"/>
      <c r="L62" s="9" t="s">
        <v>27</v>
      </c>
      <c r="M62" s="9"/>
      <c r="N62" s="9"/>
      <c r="O62" s="9"/>
      <c r="P62" s="9"/>
      <c r="Q62" s="9"/>
      <c r="R62" s="1">
        <v>55</v>
      </c>
    </row>
    <row r="63" spans="1:18" ht="15.75" customHeight="1" x14ac:dyDescent="0.2">
      <c r="A63" s="1" t="str">
        <f>H63&amp;COUNTIFS(H$9:$H63,H63)</f>
        <v>3.A35</v>
      </c>
      <c r="B63" s="8"/>
      <c r="C63" s="9"/>
      <c r="D63" s="13" t="s">
        <v>91</v>
      </c>
      <c r="E63" s="14" t="s">
        <v>92</v>
      </c>
      <c r="F63" s="9"/>
      <c r="G63" s="9" t="str">
        <f t="shared" si="2"/>
        <v>2</v>
      </c>
      <c r="H63" s="9" t="s">
        <v>70</v>
      </c>
      <c r="I63" s="9"/>
      <c r="J63" s="15" t="s">
        <v>58</v>
      </c>
      <c r="K63" s="9"/>
      <c r="L63" s="9" t="s">
        <v>29</v>
      </c>
      <c r="M63" s="9"/>
      <c r="N63" s="9"/>
      <c r="O63" s="9"/>
      <c r="P63" s="9"/>
      <c r="Q63" s="9"/>
      <c r="R63" s="1">
        <v>56</v>
      </c>
    </row>
    <row r="64" spans="1:18" ht="15.75" hidden="1" customHeight="1" x14ac:dyDescent="0.2">
      <c r="A64" s="1" t="str">
        <f>H64&amp;COUNTIFS(H$9:$H64,H64)</f>
        <v>0</v>
      </c>
      <c r="B64" s="8"/>
      <c r="C64" s="9"/>
      <c r="D64" s="13" t="s">
        <v>91</v>
      </c>
      <c r="E64" s="14" t="s">
        <v>92</v>
      </c>
      <c r="F64" s="9" t="str">
        <f t="shared" ref="F64:F69" si="3">LEFT(E64,1)</f>
        <v>2</v>
      </c>
      <c r="G64" s="9" t="str">
        <f t="shared" si="2"/>
        <v>2</v>
      </c>
      <c r="H64" s="9"/>
      <c r="I64" s="9"/>
      <c r="J64" s="15"/>
      <c r="K64" s="9"/>
      <c r="L64" s="9"/>
      <c r="M64" s="9"/>
      <c r="N64" s="9"/>
      <c r="O64" s="9"/>
      <c r="P64" s="9"/>
      <c r="Q64" s="9"/>
      <c r="R64" s="1">
        <v>57</v>
      </c>
    </row>
    <row r="65" spans="1:18" ht="15.75" customHeight="1" x14ac:dyDescent="0.2">
      <c r="A65" s="1" t="str">
        <f>H65&amp;COUNTIFS(H$9:$H65,H65)</f>
        <v>3.A16</v>
      </c>
      <c r="B65" s="8"/>
      <c r="C65" s="9">
        <v>8</v>
      </c>
      <c r="D65" s="13" t="str">
        <f>'[3]KRS MNJ GANJIL'!$B$32</f>
        <v>AKUNTANSI MANAJEMEN</v>
      </c>
      <c r="E65" s="14" t="s">
        <v>94</v>
      </c>
      <c r="F65" s="9" t="str">
        <f t="shared" si="3"/>
        <v>3</v>
      </c>
      <c r="G65" s="9" t="str">
        <f t="shared" si="2"/>
        <v>3</v>
      </c>
      <c r="H65" s="9" t="s">
        <v>67</v>
      </c>
      <c r="I65" s="9"/>
      <c r="J65" s="15" t="s">
        <v>95</v>
      </c>
      <c r="K65" s="9"/>
      <c r="L65" s="9" t="s">
        <v>31</v>
      </c>
      <c r="M65" s="9"/>
      <c r="N65" s="9"/>
      <c r="O65" s="9"/>
      <c r="P65" s="9"/>
      <c r="Q65" s="9"/>
      <c r="R65" s="1">
        <v>58</v>
      </c>
    </row>
    <row r="66" spans="1:18" ht="15.75" customHeight="1" x14ac:dyDescent="0.2">
      <c r="A66" s="1" t="str">
        <f>H66&amp;COUNTIFS(H$9:$H66,H66)</f>
        <v>3.A26</v>
      </c>
      <c r="B66" s="8"/>
      <c r="C66" s="9"/>
      <c r="D66" s="13" t="s">
        <v>96</v>
      </c>
      <c r="E66" s="14" t="s">
        <v>94</v>
      </c>
      <c r="F66" s="9" t="str">
        <f t="shared" si="3"/>
        <v>3</v>
      </c>
      <c r="G66" s="9" t="str">
        <f t="shared" si="2"/>
        <v>3</v>
      </c>
      <c r="H66" s="9" t="s">
        <v>69</v>
      </c>
      <c r="I66" s="9"/>
      <c r="J66" s="15" t="s">
        <v>97</v>
      </c>
      <c r="K66" s="9" t="s">
        <v>29</v>
      </c>
      <c r="L66" s="9"/>
      <c r="M66" s="9"/>
      <c r="N66" s="9"/>
      <c r="O66" s="9"/>
      <c r="P66" s="9"/>
      <c r="Q66" s="9"/>
      <c r="R66" s="1">
        <v>59</v>
      </c>
    </row>
    <row r="67" spans="1:18" ht="15.75" customHeight="1" x14ac:dyDescent="0.2">
      <c r="A67" s="1" t="str">
        <f>H67&amp;COUNTIFS(H$9:$H67,H67)</f>
        <v>3.A36</v>
      </c>
      <c r="B67" s="8"/>
      <c r="C67" s="9"/>
      <c r="D67" s="13" t="s">
        <v>96</v>
      </c>
      <c r="E67" s="14" t="s">
        <v>94</v>
      </c>
      <c r="F67" s="9" t="str">
        <f t="shared" si="3"/>
        <v>3</v>
      </c>
      <c r="G67" s="9" t="str">
        <f t="shared" si="2"/>
        <v>3</v>
      </c>
      <c r="H67" s="9" t="s">
        <v>70</v>
      </c>
      <c r="I67" s="9"/>
      <c r="J67" s="15" t="s">
        <v>98</v>
      </c>
      <c r="K67" s="9"/>
      <c r="L67" s="9"/>
      <c r="M67" s="9"/>
      <c r="N67" s="9"/>
      <c r="O67" s="9" t="s">
        <v>45</v>
      </c>
      <c r="P67" s="9"/>
      <c r="Q67" s="9"/>
      <c r="R67" s="1">
        <v>60</v>
      </c>
    </row>
    <row r="68" spans="1:18" ht="15.75" hidden="1" customHeight="1" x14ac:dyDescent="0.2">
      <c r="A68" s="1" t="str">
        <f>H68&amp;COUNTIFS(H$9:$H68,H68)</f>
        <v>0</v>
      </c>
      <c r="B68" s="8"/>
      <c r="C68" s="9"/>
      <c r="D68" s="13" t="s">
        <v>96</v>
      </c>
      <c r="E68" s="14" t="s">
        <v>94</v>
      </c>
      <c r="F68" s="9" t="str">
        <f t="shared" si="3"/>
        <v>3</v>
      </c>
      <c r="G68" s="9" t="str">
        <f t="shared" si="2"/>
        <v>3</v>
      </c>
      <c r="H68" s="9"/>
      <c r="I68" s="9"/>
      <c r="J68" s="15"/>
      <c r="K68" s="9"/>
      <c r="L68" s="9"/>
      <c r="M68" s="9"/>
      <c r="N68" s="9"/>
      <c r="O68" s="9"/>
      <c r="P68" s="9"/>
      <c r="Q68" s="9"/>
      <c r="R68" s="1">
        <v>61</v>
      </c>
    </row>
    <row r="69" spans="1:18" ht="15.75" hidden="1" customHeight="1" x14ac:dyDescent="0.2">
      <c r="A69" s="1" t="str">
        <f>H69&amp;COUNTIFS(H$9:$H69,H69)</f>
        <v>3.B21</v>
      </c>
      <c r="B69" s="8"/>
      <c r="C69" s="9"/>
      <c r="D69" s="13" t="s">
        <v>96</v>
      </c>
      <c r="E69" s="14" t="s">
        <v>94</v>
      </c>
      <c r="F69" s="9" t="str">
        <f t="shared" si="3"/>
        <v>3</v>
      </c>
      <c r="G69" s="9" t="str">
        <f t="shared" si="2"/>
        <v>3</v>
      </c>
      <c r="H69" s="9" t="s">
        <v>99</v>
      </c>
      <c r="I69" s="9"/>
      <c r="J69" s="15"/>
      <c r="K69" s="9"/>
      <c r="L69" s="9"/>
      <c r="M69" s="9"/>
      <c r="N69" s="9"/>
      <c r="O69" s="9"/>
      <c r="P69" s="9"/>
      <c r="Q69" s="9"/>
    </row>
    <row r="70" spans="1:18" ht="15.75" customHeight="1" x14ac:dyDescent="0.2">
      <c r="A70" s="1" t="str">
        <f>H70&amp;COUNTIFS(H$9:$H70,H70)</f>
        <v>3.A17</v>
      </c>
      <c r="B70" s="8"/>
      <c r="C70" s="9">
        <v>9</v>
      </c>
      <c r="D70" s="13" t="s">
        <v>100</v>
      </c>
      <c r="E70" s="14" t="s">
        <v>101</v>
      </c>
      <c r="F70" s="9"/>
      <c r="G70" s="9" t="str">
        <f t="shared" si="2"/>
        <v>1</v>
      </c>
      <c r="H70" s="9" t="s">
        <v>67</v>
      </c>
      <c r="I70" s="9"/>
      <c r="J70" s="15" t="s">
        <v>102</v>
      </c>
      <c r="K70" s="9"/>
      <c r="L70" s="9"/>
      <c r="M70" s="9"/>
      <c r="N70" s="9" t="s">
        <v>29</v>
      </c>
      <c r="O70" s="9"/>
      <c r="P70" s="9"/>
      <c r="Q70" s="9"/>
      <c r="R70" s="1">
        <v>62</v>
      </c>
    </row>
    <row r="71" spans="1:18" ht="15.75" customHeight="1" x14ac:dyDescent="0.2">
      <c r="A71" s="1" t="str">
        <f>H71&amp;COUNTIFS(H$9:$H71,H71)</f>
        <v>3.A27</v>
      </c>
      <c r="B71" s="8"/>
      <c r="C71" s="9">
        <v>10</v>
      </c>
      <c r="D71" s="10" t="str">
        <f>'[3]KRS MNJ GANJIL'!$B$27</f>
        <v>MANAJEMEN PEMASARAN</v>
      </c>
      <c r="E71" s="14" t="s">
        <v>103</v>
      </c>
      <c r="F71" s="9"/>
      <c r="G71" s="9" t="str">
        <f t="shared" si="2"/>
        <v>2</v>
      </c>
      <c r="H71" s="9" t="s">
        <v>69</v>
      </c>
      <c r="I71" s="9"/>
      <c r="J71" s="18" t="s">
        <v>104</v>
      </c>
      <c r="K71" s="9"/>
      <c r="L71" s="9"/>
      <c r="M71" s="9"/>
      <c r="N71" s="9"/>
      <c r="O71" s="9" t="s">
        <v>31</v>
      </c>
      <c r="P71" s="9"/>
      <c r="Q71" s="9"/>
      <c r="R71" s="1">
        <v>63</v>
      </c>
    </row>
    <row r="72" spans="1:18" ht="15.75" customHeight="1" x14ac:dyDescent="0.2">
      <c r="A72" s="1" t="str">
        <f>H72&amp;COUNTIFS(H$9:$H72,H72)</f>
        <v>3.A37</v>
      </c>
      <c r="B72" s="8"/>
      <c r="C72" s="9"/>
      <c r="D72" s="10" t="str">
        <f>'[3]KRS MNJ GANJIL'!$B$27</f>
        <v>MANAJEMEN PEMASARAN</v>
      </c>
      <c r="E72" s="14" t="s">
        <v>103</v>
      </c>
      <c r="F72" s="9" t="str">
        <f>LEFT(E72,1)</f>
        <v>2</v>
      </c>
      <c r="G72" s="9" t="str">
        <f t="shared" si="2"/>
        <v>2</v>
      </c>
      <c r="H72" s="9" t="s">
        <v>70</v>
      </c>
      <c r="I72" s="9"/>
      <c r="J72" s="18" t="s">
        <v>105</v>
      </c>
      <c r="K72" s="9"/>
      <c r="L72" s="9"/>
      <c r="M72" s="9"/>
      <c r="N72" s="9" t="s">
        <v>31</v>
      </c>
      <c r="O72" s="9"/>
      <c r="P72" s="9"/>
      <c r="Q72" s="9"/>
      <c r="R72" s="1">
        <v>64</v>
      </c>
    </row>
    <row r="73" spans="1:18" hidden="1" x14ac:dyDescent="0.2">
      <c r="A73" s="1" t="str">
        <f>H73&amp;COUNTIFS(H$9:$H73,H73)</f>
        <v>0</v>
      </c>
      <c r="B73" s="8"/>
      <c r="C73" s="9"/>
      <c r="D73" s="10" t="str">
        <f>'[3]KRS MNJ GANJIL'!$B$27</f>
        <v>MANAJEMEN PEMASARAN</v>
      </c>
      <c r="E73" s="11" t="s">
        <v>103</v>
      </c>
      <c r="F73" s="7" t="str">
        <f>LEFT(E73,1)</f>
        <v>2</v>
      </c>
      <c r="G73" s="7" t="str">
        <f t="shared" ref="G73:G81" si="4">LEFT(E73,1)</f>
        <v>2</v>
      </c>
      <c r="H73" s="9"/>
      <c r="I73" s="9"/>
      <c r="J73" s="12"/>
      <c r="K73" s="9"/>
      <c r="L73" s="9"/>
      <c r="M73" s="9"/>
      <c r="N73" s="9"/>
      <c r="O73" s="9"/>
      <c r="P73" s="9"/>
      <c r="Q73" s="9"/>
      <c r="R73" s="1">
        <v>65</v>
      </c>
    </row>
    <row r="74" spans="1:18" ht="14.25" hidden="1" customHeight="1" x14ac:dyDescent="0.2">
      <c r="A74" s="1" t="str">
        <f>H74&amp;COUNTIFS(H$9:$H74,H74)</f>
        <v>0</v>
      </c>
      <c r="B74" s="8"/>
      <c r="C74" s="9"/>
      <c r="D74" s="10" t="str">
        <f>'[3]KRS MNJ GANJIL'!$B$27</f>
        <v>MANAJEMEN PEMASARAN</v>
      </c>
      <c r="E74" s="14" t="s">
        <v>103</v>
      </c>
      <c r="F74" s="7" t="str">
        <f>LEFT(E74,1)</f>
        <v>2</v>
      </c>
      <c r="G74" s="7" t="str">
        <f t="shared" si="4"/>
        <v>2</v>
      </c>
      <c r="H74" s="7"/>
      <c r="I74" s="9"/>
      <c r="J74" s="12"/>
      <c r="K74" s="9"/>
      <c r="L74" s="9"/>
      <c r="M74" s="9"/>
      <c r="N74" s="9"/>
      <c r="O74" s="9"/>
      <c r="P74" s="9"/>
      <c r="Q74" s="9"/>
    </row>
    <row r="75" spans="1:18" ht="15.75" customHeight="1" x14ac:dyDescent="0.2">
      <c r="A75" s="1" t="str">
        <f>H75&amp;COUNTIFS(H$9:$H75,H75)</f>
        <v>3.A18</v>
      </c>
      <c r="B75" s="8"/>
      <c r="C75" s="9">
        <v>11</v>
      </c>
      <c r="D75" s="13" t="s">
        <v>106</v>
      </c>
      <c r="E75" s="14" t="s">
        <v>107</v>
      </c>
      <c r="F75" s="9"/>
      <c r="G75" s="9" t="str">
        <f t="shared" si="4"/>
        <v>3</v>
      </c>
      <c r="H75" s="9" t="s">
        <v>67</v>
      </c>
      <c r="I75" s="9"/>
      <c r="J75" s="15" t="s">
        <v>47</v>
      </c>
      <c r="K75" s="9"/>
      <c r="L75" s="9"/>
      <c r="M75" s="9"/>
      <c r="N75" s="9"/>
      <c r="O75" s="9"/>
      <c r="P75" s="9" t="s">
        <v>27</v>
      </c>
      <c r="Q75" s="9"/>
      <c r="R75" s="1">
        <v>66</v>
      </c>
    </row>
    <row r="76" spans="1:18" ht="15.75" customHeight="1" x14ac:dyDescent="0.2">
      <c r="A76" s="1" t="str">
        <f>H76&amp;COUNTIFS(H$9:$H76,H76)</f>
        <v>3.A28</v>
      </c>
      <c r="B76" s="8"/>
      <c r="C76" s="9"/>
      <c r="D76" s="13" t="s">
        <v>106</v>
      </c>
      <c r="E76" s="14" t="s">
        <v>107</v>
      </c>
      <c r="F76" s="9" t="str">
        <f>LEFT(E76,1)</f>
        <v>3</v>
      </c>
      <c r="G76" s="9" t="str">
        <f t="shared" si="4"/>
        <v>3</v>
      </c>
      <c r="H76" s="9" t="s">
        <v>69</v>
      </c>
      <c r="I76" s="9"/>
      <c r="J76" s="15" t="s">
        <v>108</v>
      </c>
      <c r="K76" s="9" t="s">
        <v>27</v>
      </c>
      <c r="L76" s="9"/>
      <c r="M76" s="9"/>
      <c r="N76" s="9"/>
      <c r="O76" s="9"/>
      <c r="P76" s="9"/>
      <c r="Q76" s="9"/>
      <c r="R76" s="1">
        <v>67</v>
      </c>
    </row>
    <row r="77" spans="1:18" ht="15.75" customHeight="1" x14ac:dyDescent="0.2">
      <c r="A77" s="1" t="str">
        <f>H77&amp;COUNTIFS(H$9:$H77,H77)</f>
        <v>3.A38</v>
      </c>
      <c r="B77" s="8"/>
      <c r="C77" s="9"/>
      <c r="D77" s="13" t="s">
        <v>106</v>
      </c>
      <c r="E77" s="14" t="s">
        <v>107</v>
      </c>
      <c r="F77" s="9" t="str">
        <f>LEFT(E77,1)</f>
        <v>3</v>
      </c>
      <c r="G77" s="9" t="str">
        <f t="shared" si="4"/>
        <v>3</v>
      </c>
      <c r="H77" s="9" t="s">
        <v>70</v>
      </c>
      <c r="I77" s="9"/>
      <c r="J77" s="15" t="s">
        <v>109</v>
      </c>
      <c r="K77" s="9" t="s">
        <v>27</v>
      </c>
      <c r="L77" s="9"/>
      <c r="M77" s="9"/>
      <c r="N77" s="9"/>
      <c r="O77" s="9"/>
      <c r="P77" s="9"/>
      <c r="Q77" s="9"/>
      <c r="R77" s="1">
        <v>68</v>
      </c>
    </row>
    <row r="78" spans="1:18" ht="15.75" hidden="1" customHeight="1" x14ac:dyDescent="0.2">
      <c r="A78" s="1" t="str">
        <f>H78&amp;COUNTIFS(H$9:$H78,H78)</f>
        <v>0</v>
      </c>
      <c r="B78" s="8"/>
      <c r="C78" s="9"/>
      <c r="D78" s="13" t="s">
        <v>106</v>
      </c>
      <c r="E78" s="14" t="s">
        <v>107</v>
      </c>
      <c r="F78" s="9" t="str">
        <f>LEFT(E78,1)</f>
        <v>3</v>
      </c>
      <c r="G78" s="9" t="str">
        <f t="shared" si="4"/>
        <v>3</v>
      </c>
      <c r="H78" s="9"/>
      <c r="I78" s="9"/>
      <c r="J78" s="15"/>
      <c r="K78" s="9"/>
      <c r="L78" s="9"/>
      <c r="M78" s="9"/>
      <c r="N78" s="9"/>
      <c r="O78" s="9"/>
      <c r="P78" s="9"/>
      <c r="Q78" s="9"/>
      <c r="R78" s="1">
        <v>69</v>
      </c>
    </row>
    <row r="79" spans="1:18" ht="15.75" hidden="1" customHeight="1" x14ac:dyDescent="0.2">
      <c r="A79" s="1" t="str">
        <f>H79&amp;COUNTIFS(H$9:$H79,H79)</f>
        <v>0</v>
      </c>
      <c r="B79" s="8"/>
      <c r="C79" s="9"/>
      <c r="D79" s="13" t="s">
        <v>106</v>
      </c>
      <c r="E79" s="14" t="s">
        <v>107</v>
      </c>
      <c r="F79" s="9" t="str">
        <f>LEFT(E79,1)</f>
        <v>3</v>
      </c>
      <c r="G79" s="9" t="str">
        <f t="shared" si="4"/>
        <v>3</v>
      </c>
      <c r="H79" s="9"/>
      <c r="I79" s="9"/>
      <c r="J79" s="15"/>
      <c r="K79" s="9"/>
      <c r="L79" s="9"/>
      <c r="M79" s="9"/>
      <c r="N79" s="9"/>
      <c r="O79" s="9"/>
      <c r="P79" s="9"/>
      <c r="Q79" s="9"/>
    </row>
    <row r="80" spans="1:18" ht="15.75" customHeight="1" x14ac:dyDescent="0.2">
      <c r="A80" s="1" t="str">
        <f>H80&amp;COUNTIFS(H$9:$H80,H80)</f>
        <v>3.A19</v>
      </c>
      <c r="B80" s="8"/>
      <c r="C80" s="9">
        <v>12</v>
      </c>
      <c r="D80" s="13" t="str">
        <f>'[3]KRS AK GANJIL'!$B$24</f>
        <v>STATISTIK II</v>
      </c>
      <c r="E80" s="14" t="s">
        <v>110</v>
      </c>
      <c r="F80" s="9"/>
      <c r="G80" s="9" t="str">
        <f t="shared" si="4"/>
        <v>2</v>
      </c>
      <c r="H80" s="9" t="s">
        <v>67</v>
      </c>
      <c r="I80" s="9"/>
      <c r="J80" s="15" t="s">
        <v>51</v>
      </c>
      <c r="K80" s="9"/>
      <c r="L80" s="9"/>
      <c r="M80" s="9"/>
      <c r="N80" s="9"/>
      <c r="O80" s="9" t="s">
        <v>45</v>
      </c>
      <c r="P80" s="9"/>
      <c r="Q80" s="9"/>
      <c r="R80" s="1">
        <v>70</v>
      </c>
    </row>
    <row r="81" spans="1:18" ht="15.75" customHeight="1" x14ac:dyDescent="0.2">
      <c r="A81" s="1" t="str">
        <f>H81&amp;COUNTIFS(H$9:$H81,H81)</f>
        <v>3.A29</v>
      </c>
      <c r="B81" s="8"/>
      <c r="C81" s="9"/>
      <c r="D81" s="13" t="str">
        <f>'[3]KRS MNJ GANJIL'!$B$24</f>
        <v>STATISTIK II</v>
      </c>
      <c r="E81" s="14" t="s">
        <v>110</v>
      </c>
      <c r="F81" s="9" t="str">
        <f t="shared" ref="F81:F88" si="5">LEFT(E81,1)</f>
        <v>2</v>
      </c>
      <c r="G81" s="9" t="str">
        <f t="shared" si="4"/>
        <v>2</v>
      </c>
      <c r="H81" s="9" t="s">
        <v>69</v>
      </c>
      <c r="I81" s="9"/>
      <c r="J81" s="15" t="s">
        <v>52</v>
      </c>
      <c r="K81" s="9"/>
      <c r="L81" s="9"/>
      <c r="M81" s="9"/>
      <c r="N81" s="9" t="s">
        <v>27</v>
      </c>
      <c r="O81" s="9"/>
      <c r="P81" s="9"/>
      <c r="Q81" s="9"/>
      <c r="R81" s="1">
        <v>71</v>
      </c>
    </row>
    <row r="82" spans="1:18" ht="15.75" customHeight="1" x14ac:dyDescent="0.2">
      <c r="A82" s="1" t="str">
        <f>H82&amp;COUNTIFS(H$9:$H82,H82)</f>
        <v>3.A39</v>
      </c>
      <c r="B82" s="8"/>
      <c r="C82" s="9"/>
      <c r="D82" s="13" t="s">
        <v>111</v>
      </c>
      <c r="E82" s="14" t="s">
        <v>110</v>
      </c>
      <c r="F82" s="9" t="str">
        <f t="shared" si="5"/>
        <v>2</v>
      </c>
      <c r="G82" s="9"/>
      <c r="H82" s="9" t="s">
        <v>70</v>
      </c>
      <c r="I82" s="9"/>
      <c r="J82" s="15" t="s">
        <v>108</v>
      </c>
      <c r="K82" s="9"/>
      <c r="L82" s="9"/>
      <c r="M82" s="9"/>
      <c r="N82" s="9" t="s">
        <v>27</v>
      </c>
      <c r="O82" s="9"/>
      <c r="P82" s="9"/>
      <c r="Q82" s="9"/>
      <c r="R82" s="1">
        <v>72</v>
      </c>
    </row>
    <row r="83" spans="1:18" ht="15.75" hidden="1" customHeight="1" x14ac:dyDescent="0.2">
      <c r="A83" s="1" t="str">
        <f>H83&amp;COUNTIFS(H$9:$H83,H83)</f>
        <v>0</v>
      </c>
      <c r="B83" s="8"/>
      <c r="C83" s="9"/>
      <c r="D83" s="13" t="s">
        <v>111</v>
      </c>
      <c r="E83" s="14" t="s">
        <v>110</v>
      </c>
      <c r="F83" s="9" t="str">
        <f t="shared" si="5"/>
        <v>2</v>
      </c>
      <c r="G83" s="9"/>
      <c r="H83" s="9"/>
      <c r="I83" s="9"/>
      <c r="J83" s="15"/>
      <c r="K83" s="9"/>
      <c r="L83" s="9"/>
      <c r="M83" s="9"/>
      <c r="N83" s="9"/>
      <c r="O83" s="9"/>
      <c r="P83" s="9"/>
      <c r="Q83" s="9"/>
      <c r="R83" s="1">
        <v>73</v>
      </c>
    </row>
    <row r="84" spans="1:18" ht="15.75" hidden="1" customHeight="1" x14ac:dyDescent="0.2">
      <c r="A84" s="1" t="str">
        <f>H84&amp;COUNTIFS(H$9:$H84,H84)</f>
        <v>0</v>
      </c>
      <c r="B84" s="8"/>
      <c r="C84" s="9"/>
      <c r="D84" s="13" t="s">
        <v>111</v>
      </c>
      <c r="E84" s="14" t="s">
        <v>110</v>
      </c>
      <c r="F84" s="9" t="str">
        <f t="shared" si="5"/>
        <v>2</v>
      </c>
      <c r="G84" s="9"/>
      <c r="H84" s="9"/>
      <c r="I84" s="9"/>
      <c r="J84" s="15"/>
      <c r="K84" s="9"/>
      <c r="L84" s="9"/>
      <c r="M84" s="9"/>
      <c r="N84" s="9"/>
      <c r="O84" s="9"/>
      <c r="P84" s="9"/>
      <c r="Q84" s="9"/>
    </row>
    <row r="85" spans="1:18" ht="15.75" customHeight="1" x14ac:dyDescent="0.2">
      <c r="A85" s="1" t="str">
        <f>H85&amp;COUNTIFS(H$9:$H85,H85)</f>
        <v>3.A110</v>
      </c>
      <c r="B85" s="8"/>
      <c r="C85" s="9">
        <v>13</v>
      </c>
      <c r="D85" s="13" t="s">
        <v>112</v>
      </c>
      <c r="E85" s="14" t="s">
        <v>113</v>
      </c>
      <c r="F85" s="9" t="str">
        <f t="shared" si="5"/>
        <v>1</v>
      </c>
      <c r="G85" s="9" t="str">
        <f t="shared" ref="G85:G92" si="6">LEFT(E85,1)</f>
        <v>1</v>
      </c>
      <c r="H85" s="9" t="s">
        <v>67</v>
      </c>
      <c r="I85" s="9"/>
      <c r="J85" s="15" t="s">
        <v>114</v>
      </c>
      <c r="K85" s="9"/>
      <c r="L85" s="9"/>
      <c r="M85" s="9"/>
      <c r="N85" s="9"/>
      <c r="O85" s="9"/>
      <c r="P85" s="9" t="s">
        <v>29</v>
      </c>
      <c r="Q85" s="9"/>
    </row>
    <row r="86" spans="1:18" ht="16.5" customHeight="1" x14ac:dyDescent="0.2">
      <c r="A86" s="1" t="str">
        <f>H86&amp;COUNTIFS(H$9:$H86,H86)</f>
        <v>3.A210</v>
      </c>
      <c r="B86" s="8"/>
      <c r="C86" s="9"/>
      <c r="D86" s="13" t="s">
        <v>112</v>
      </c>
      <c r="E86" s="14" t="s">
        <v>113</v>
      </c>
      <c r="F86" s="9" t="str">
        <f t="shared" si="5"/>
        <v>1</v>
      </c>
      <c r="G86" s="9" t="str">
        <f t="shared" si="6"/>
        <v>1</v>
      </c>
      <c r="H86" s="9" t="s">
        <v>69</v>
      </c>
      <c r="I86" s="9"/>
      <c r="J86" s="15" t="s">
        <v>114</v>
      </c>
      <c r="K86" s="9"/>
      <c r="L86" s="9"/>
      <c r="M86" s="9"/>
      <c r="N86" s="9"/>
      <c r="O86" s="9"/>
      <c r="P86" s="9" t="s">
        <v>29</v>
      </c>
      <c r="Q86" s="9"/>
    </row>
    <row r="87" spans="1:18" ht="16.5" customHeight="1" x14ac:dyDescent="0.2">
      <c r="A87" s="1" t="str">
        <f>H87&amp;COUNTIFS(H$9:$H87,H87)</f>
        <v>3.A310</v>
      </c>
      <c r="B87" s="5"/>
      <c r="C87" s="9"/>
      <c r="D87" s="13" t="s">
        <v>112</v>
      </c>
      <c r="E87" s="14" t="s">
        <v>113</v>
      </c>
      <c r="F87" s="9" t="str">
        <f t="shared" si="5"/>
        <v>1</v>
      </c>
      <c r="G87" s="9" t="str">
        <f t="shared" si="6"/>
        <v>1</v>
      </c>
      <c r="H87" s="9" t="s">
        <v>70</v>
      </c>
      <c r="I87" s="9"/>
      <c r="J87" s="15" t="s">
        <v>114</v>
      </c>
      <c r="K87" s="9"/>
      <c r="L87" s="9"/>
      <c r="M87" s="9"/>
      <c r="N87" s="9"/>
      <c r="O87" s="9"/>
      <c r="P87" s="9" t="s">
        <v>29</v>
      </c>
      <c r="Q87" s="9"/>
    </row>
    <row r="88" spans="1:18" ht="17.25" customHeight="1" x14ac:dyDescent="0.2">
      <c r="A88" s="1" t="str">
        <f>H88&amp;COUNTIFS(H$9:$H88,H88)</f>
        <v>5.A11</v>
      </c>
      <c r="B88" s="8"/>
      <c r="C88" s="9">
        <v>1</v>
      </c>
      <c r="D88" s="13" t="s">
        <v>115</v>
      </c>
      <c r="E88" s="14" t="s">
        <v>116</v>
      </c>
      <c r="F88" s="9" t="str">
        <f t="shared" si="5"/>
        <v>3</v>
      </c>
      <c r="G88" s="9" t="str">
        <f t="shared" si="6"/>
        <v>3</v>
      </c>
      <c r="H88" s="9" t="s">
        <v>117</v>
      </c>
      <c r="I88" s="9"/>
      <c r="J88" s="15" t="s">
        <v>98</v>
      </c>
      <c r="K88" s="9"/>
      <c r="L88" s="9"/>
      <c r="M88" s="9"/>
      <c r="N88" s="9" t="s">
        <v>29</v>
      </c>
      <c r="O88" s="9"/>
      <c r="P88" s="9"/>
      <c r="Q88" s="9"/>
      <c r="R88" s="1">
        <v>79</v>
      </c>
    </row>
    <row r="89" spans="1:18" ht="17.25" customHeight="1" x14ac:dyDescent="0.2">
      <c r="A89" s="1" t="str">
        <f>H89&amp;COUNTIFS(H$9:$H89,H89)</f>
        <v>5.A21</v>
      </c>
      <c r="B89" s="8"/>
      <c r="C89" s="9">
        <v>1</v>
      </c>
      <c r="D89" s="13" t="s">
        <v>115</v>
      </c>
      <c r="E89" s="14" t="s">
        <v>116</v>
      </c>
      <c r="F89" s="9"/>
      <c r="G89" s="9" t="str">
        <f t="shared" si="6"/>
        <v>3</v>
      </c>
      <c r="H89" s="9" t="s">
        <v>118</v>
      </c>
      <c r="I89" s="9"/>
      <c r="J89" s="15" t="s">
        <v>114</v>
      </c>
      <c r="K89" s="9"/>
      <c r="L89" s="9"/>
      <c r="M89" s="9"/>
      <c r="N89" s="9"/>
      <c r="O89" s="9"/>
      <c r="P89" s="9" t="s">
        <v>31</v>
      </c>
      <c r="Q89" s="9"/>
      <c r="R89" s="1">
        <v>80</v>
      </c>
    </row>
    <row r="90" spans="1:18" ht="17.25" customHeight="1" x14ac:dyDescent="0.2">
      <c r="A90" s="1" t="str">
        <f>H90&amp;COUNTIFS(H$9:$H90,H90)</f>
        <v>5.A31</v>
      </c>
      <c r="B90" s="8"/>
      <c r="C90" s="9"/>
      <c r="D90" s="13" t="s">
        <v>115</v>
      </c>
      <c r="E90" s="14" t="s">
        <v>116</v>
      </c>
      <c r="F90" s="9"/>
      <c r="G90" s="9" t="str">
        <f t="shared" si="6"/>
        <v>3</v>
      </c>
      <c r="H90" s="9" t="s">
        <v>119</v>
      </c>
      <c r="I90" s="9"/>
      <c r="J90" s="15" t="s">
        <v>98</v>
      </c>
      <c r="K90" s="9"/>
      <c r="L90" s="9"/>
      <c r="M90" s="9" t="s">
        <v>29</v>
      </c>
      <c r="N90" s="9"/>
      <c r="O90" s="9"/>
      <c r="P90" s="9"/>
      <c r="Q90" s="9"/>
      <c r="R90" s="1">
        <v>81</v>
      </c>
    </row>
    <row r="91" spans="1:18" ht="17.25" hidden="1" customHeight="1" x14ac:dyDescent="0.2">
      <c r="A91" s="1" t="str">
        <f>H91&amp;COUNTIFS(H$9:$H91,H91)</f>
        <v>0</v>
      </c>
      <c r="B91" s="8"/>
      <c r="C91" s="9"/>
      <c r="D91" s="13" t="s">
        <v>115</v>
      </c>
      <c r="E91" s="14" t="s">
        <v>116</v>
      </c>
      <c r="F91" s="9"/>
      <c r="G91" s="9" t="str">
        <f t="shared" si="6"/>
        <v>3</v>
      </c>
      <c r="H91" s="9"/>
      <c r="I91" s="9"/>
      <c r="J91" s="15"/>
      <c r="K91" s="9"/>
      <c r="L91" s="9"/>
      <c r="M91" s="9"/>
      <c r="N91" s="9"/>
      <c r="O91" s="9"/>
      <c r="P91" s="9"/>
      <c r="Q91" s="9"/>
      <c r="R91" s="1">
        <v>82</v>
      </c>
    </row>
    <row r="92" spans="1:18" ht="17.25" customHeight="1" x14ac:dyDescent="0.2">
      <c r="A92" s="1" t="str">
        <f>H92&amp;COUNTIFS(H$9:$H92,H92)</f>
        <v>5.B11</v>
      </c>
      <c r="B92" s="8"/>
      <c r="C92" s="9"/>
      <c r="D92" s="13" t="s">
        <v>115</v>
      </c>
      <c r="E92" s="14" t="s">
        <v>116</v>
      </c>
      <c r="F92" s="9"/>
      <c r="G92" s="9" t="str">
        <f t="shared" si="6"/>
        <v>3</v>
      </c>
      <c r="H92" s="9" t="s">
        <v>120</v>
      </c>
      <c r="I92" s="9"/>
      <c r="J92" s="15" t="s">
        <v>114</v>
      </c>
      <c r="K92" s="9"/>
      <c r="L92" s="9"/>
      <c r="M92" s="9"/>
      <c r="N92" s="9"/>
      <c r="O92" s="9"/>
      <c r="P92" s="9" t="s">
        <v>27</v>
      </c>
      <c r="Q92" s="9"/>
      <c r="R92" s="1">
        <v>83</v>
      </c>
    </row>
    <row r="93" spans="1:18" ht="15.75" customHeight="1" x14ac:dyDescent="0.2">
      <c r="A93" s="1" t="str">
        <f>H93&amp;COUNTIFS(H$9:$H93,H93)</f>
        <v>5.A12</v>
      </c>
      <c r="B93" s="8"/>
      <c r="C93" s="9">
        <v>2</v>
      </c>
      <c r="D93" s="13" t="s">
        <v>121</v>
      </c>
      <c r="E93" s="14" t="s">
        <v>122</v>
      </c>
      <c r="F93" s="9" t="str">
        <f>LEFT(E93,1)</f>
        <v>2</v>
      </c>
      <c r="G93" s="9"/>
      <c r="H93" s="9" t="s">
        <v>117</v>
      </c>
      <c r="I93" s="9"/>
      <c r="J93" s="15" t="s">
        <v>90</v>
      </c>
      <c r="K93" s="9"/>
      <c r="L93" s="9" t="s">
        <v>27</v>
      </c>
      <c r="M93" s="9"/>
      <c r="N93" s="9"/>
      <c r="O93" s="9"/>
      <c r="P93" s="9"/>
      <c r="Q93" s="9"/>
      <c r="R93" s="1">
        <v>84</v>
      </c>
    </row>
    <row r="94" spans="1:18" ht="15.75" customHeight="1" x14ac:dyDescent="0.2">
      <c r="A94" s="1" t="str">
        <f>H94&amp;COUNTIFS(H$9:$H94,H94)</f>
        <v>5.A22</v>
      </c>
      <c r="B94" s="8"/>
      <c r="C94" s="9">
        <v>2</v>
      </c>
      <c r="D94" s="13" t="s">
        <v>123</v>
      </c>
      <c r="E94" s="14" t="s">
        <v>124</v>
      </c>
      <c r="F94" s="9" t="str">
        <f>LEFT(E94,1)</f>
        <v>3</v>
      </c>
      <c r="G94" s="9"/>
      <c r="H94" s="9" t="s">
        <v>118</v>
      </c>
      <c r="I94" s="9"/>
      <c r="J94" s="15" t="s">
        <v>44</v>
      </c>
      <c r="K94" s="9"/>
      <c r="L94" s="9"/>
      <c r="M94" s="9"/>
      <c r="N94" s="9" t="s">
        <v>29</v>
      </c>
      <c r="O94" s="9"/>
      <c r="P94" s="9"/>
      <c r="Q94" s="9"/>
      <c r="R94" s="1">
        <v>85</v>
      </c>
    </row>
    <row r="95" spans="1:18" ht="15.75" customHeight="1" x14ac:dyDescent="0.2">
      <c r="A95" s="1" t="str">
        <f>H95&amp;COUNTIFS(H$9:$H95,H95)</f>
        <v>5.A32</v>
      </c>
      <c r="B95" s="8"/>
      <c r="C95" s="9"/>
      <c r="D95" s="13" t="s">
        <v>123</v>
      </c>
      <c r="E95" s="14" t="s">
        <v>124</v>
      </c>
      <c r="F95" s="9" t="str">
        <f>LEFT(E95,1)</f>
        <v>3</v>
      </c>
      <c r="G95" s="9"/>
      <c r="H95" s="9" t="s">
        <v>119</v>
      </c>
      <c r="I95" s="9"/>
      <c r="J95" s="15" t="s">
        <v>59</v>
      </c>
      <c r="K95" s="9"/>
      <c r="L95" s="9"/>
      <c r="M95" s="9"/>
      <c r="N95" s="9"/>
      <c r="O95" s="9"/>
      <c r="P95" s="9" t="s">
        <v>27</v>
      </c>
      <c r="Q95" s="9"/>
      <c r="R95" s="1">
        <v>86</v>
      </c>
    </row>
    <row r="96" spans="1:18" ht="15.75" hidden="1" customHeight="1" x14ac:dyDescent="0.2">
      <c r="A96" s="1" t="str">
        <f>H96&amp;COUNTIFS(H$9:$H96,H96)</f>
        <v>0</v>
      </c>
      <c r="B96" s="8"/>
      <c r="C96" s="9"/>
      <c r="D96" s="10" t="s">
        <v>123</v>
      </c>
      <c r="E96" s="14" t="s">
        <v>124</v>
      </c>
      <c r="F96" s="9" t="str">
        <f>LEFT(E96,1)</f>
        <v>3</v>
      </c>
      <c r="G96" s="9"/>
      <c r="H96" s="9"/>
      <c r="I96" s="9"/>
      <c r="J96" s="18"/>
      <c r="K96" s="9"/>
      <c r="L96" s="9"/>
      <c r="M96" s="9"/>
      <c r="N96" s="9"/>
      <c r="O96" s="9"/>
      <c r="P96" s="9"/>
      <c r="Q96" s="9"/>
      <c r="R96" s="1">
        <v>87</v>
      </c>
    </row>
    <row r="97" spans="1:18" ht="15.75" customHeight="1" x14ac:dyDescent="0.2">
      <c r="A97" s="1" t="str">
        <f>H97&amp;COUNTIFS(H$9:$H97,H97)</f>
        <v>5.B12</v>
      </c>
      <c r="B97" s="8"/>
      <c r="C97" s="9"/>
      <c r="D97" s="13" t="s">
        <v>123</v>
      </c>
      <c r="E97" s="14" t="s">
        <v>124</v>
      </c>
      <c r="F97" s="9" t="str">
        <f>LEFT(E97,1)</f>
        <v>3</v>
      </c>
      <c r="G97" s="9"/>
      <c r="H97" s="9" t="s">
        <v>120</v>
      </c>
      <c r="I97" s="9"/>
      <c r="J97" s="15" t="s">
        <v>97</v>
      </c>
      <c r="K97" s="9"/>
      <c r="L97" s="9"/>
      <c r="M97" s="9"/>
      <c r="N97" s="9" t="s">
        <v>73</v>
      </c>
      <c r="O97" s="9"/>
      <c r="P97" s="9"/>
      <c r="Q97" s="9"/>
      <c r="R97" s="1">
        <v>88</v>
      </c>
    </row>
    <row r="98" spans="1:18" ht="15.75" customHeight="1" x14ac:dyDescent="0.2">
      <c r="A98" s="1" t="str">
        <f>H98&amp;COUNTIFS(H$9:$H98,H98)</f>
        <v>5.A13</v>
      </c>
      <c r="B98" s="8"/>
      <c r="C98" s="7">
        <v>3</v>
      </c>
      <c r="D98" s="10" t="s">
        <v>125</v>
      </c>
      <c r="E98" s="14" t="s">
        <v>126</v>
      </c>
      <c r="F98" s="9"/>
      <c r="G98" s="9" t="str">
        <f>LEFT(E98,1)</f>
        <v>3</v>
      </c>
      <c r="H98" s="9" t="s">
        <v>117</v>
      </c>
      <c r="I98" s="9"/>
      <c r="J98" s="19" t="s">
        <v>102</v>
      </c>
      <c r="K98" s="9"/>
      <c r="L98" s="9" t="s">
        <v>31</v>
      </c>
      <c r="M98" s="9"/>
      <c r="N98" s="9"/>
      <c r="O98" s="9"/>
      <c r="P98" s="9"/>
      <c r="Q98" s="9"/>
      <c r="R98" s="1">
        <v>89</v>
      </c>
    </row>
    <row r="99" spans="1:18" ht="15.75" customHeight="1" x14ac:dyDescent="0.2">
      <c r="A99" s="1" t="str">
        <f>H99&amp;COUNTIFS(H$9:$H99,H99)</f>
        <v>5.A23</v>
      </c>
      <c r="B99" s="8"/>
      <c r="C99" s="9">
        <v>3</v>
      </c>
      <c r="D99" s="10" t="s">
        <v>127</v>
      </c>
      <c r="E99" s="14" t="s">
        <v>128</v>
      </c>
      <c r="F99" s="7" t="str">
        <f>LEFT(E99,1)</f>
        <v>3</v>
      </c>
      <c r="G99" s="7" t="str">
        <f>LEFT(E99,1)</f>
        <v>3</v>
      </c>
      <c r="H99" s="9" t="s">
        <v>118</v>
      </c>
      <c r="I99" s="9"/>
      <c r="J99" s="18" t="s">
        <v>105</v>
      </c>
      <c r="K99" s="9"/>
      <c r="L99" s="9"/>
      <c r="M99" s="9" t="s">
        <v>27</v>
      </c>
      <c r="N99" s="9"/>
      <c r="O99" s="9"/>
      <c r="P99" s="9"/>
      <c r="Q99" s="9"/>
      <c r="R99" s="1">
        <v>90</v>
      </c>
    </row>
    <row r="100" spans="1:18" ht="15.75" customHeight="1" x14ac:dyDescent="0.2">
      <c r="A100" s="1" t="str">
        <f>H100&amp;COUNTIFS(H$9:$H100,H100)</f>
        <v>5.A33</v>
      </c>
      <c r="B100" s="8"/>
      <c r="C100" s="9"/>
      <c r="D100" s="10" t="s">
        <v>127</v>
      </c>
      <c r="E100" s="14" t="s">
        <v>128</v>
      </c>
      <c r="F100" s="7" t="str">
        <f>LEFT(E100,1)</f>
        <v>3</v>
      </c>
      <c r="G100" s="9"/>
      <c r="H100" s="9" t="s">
        <v>119</v>
      </c>
      <c r="I100" s="9"/>
      <c r="J100" s="18" t="s">
        <v>129</v>
      </c>
      <c r="K100" s="9"/>
      <c r="L100" s="9" t="s">
        <v>31</v>
      </c>
      <c r="M100" s="9"/>
      <c r="N100" s="9"/>
      <c r="O100" s="9"/>
      <c r="P100" s="9"/>
      <c r="Q100" s="9"/>
      <c r="R100" s="1">
        <v>91</v>
      </c>
    </row>
    <row r="101" spans="1:18" ht="15.75" hidden="1" customHeight="1" x14ac:dyDescent="0.2">
      <c r="A101" s="1" t="str">
        <f>H101&amp;COUNTIFS(H$9:$H101,H101)</f>
        <v>0</v>
      </c>
      <c r="B101" s="8"/>
      <c r="C101" s="9"/>
      <c r="D101" s="13" t="s">
        <v>127</v>
      </c>
      <c r="E101" s="14" t="s">
        <v>128</v>
      </c>
      <c r="F101" s="9" t="str">
        <f>LEFT(E101,1)</f>
        <v>3</v>
      </c>
      <c r="G101" s="9"/>
      <c r="H101" s="9"/>
      <c r="I101" s="9"/>
      <c r="J101" s="15"/>
      <c r="K101" s="9"/>
      <c r="L101" s="9"/>
      <c r="M101" s="9"/>
      <c r="N101" s="9"/>
      <c r="O101" s="9"/>
      <c r="P101" s="9"/>
      <c r="Q101" s="9"/>
      <c r="R101" s="1">
        <v>92</v>
      </c>
    </row>
    <row r="102" spans="1:18" ht="15.75" customHeight="1" x14ac:dyDescent="0.2">
      <c r="A102" s="1" t="str">
        <f>H102&amp;COUNTIFS(H$9:$H102,H102)</f>
        <v>5.B13</v>
      </c>
      <c r="B102" s="8"/>
      <c r="C102" s="9"/>
      <c r="D102" s="13" t="s">
        <v>127</v>
      </c>
      <c r="E102" s="14" t="s">
        <v>128</v>
      </c>
      <c r="F102" s="9" t="str">
        <f>LEFT(E102,1)</f>
        <v>3</v>
      </c>
      <c r="G102" s="9"/>
      <c r="H102" s="9" t="s">
        <v>120</v>
      </c>
      <c r="I102" s="9"/>
      <c r="J102" s="15" t="s">
        <v>129</v>
      </c>
      <c r="K102" s="9" t="s">
        <v>73</v>
      </c>
      <c r="L102" s="9"/>
      <c r="M102" s="9"/>
      <c r="N102" s="9"/>
      <c r="O102" s="9"/>
      <c r="P102" s="9"/>
      <c r="Q102" s="9"/>
      <c r="R102" s="1">
        <v>93</v>
      </c>
    </row>
    <row r="103" spans="1:18" ht="15.75" customHeight="1" x14ac:dyDescent="0.2">
      <c r="A103" s="1" t="str">
        <f>H103&amp;COUNTIFS(H$9:$H103,H103)</f>
        <v>5.A14</v>
      </c>
      <c r="B103" s="8"/>
      <c r="C103" s="9">
        <v>4</v>
      </c>
      <c r="D103" s="13" t="s">
        <v>130</v>
      </c>
      <c r="E103" s="14" t="s">
        <v>131</v>
      </c>
      <c r="F103" s="9"/>
      <c r="G103" s="7" t="str">
        <f>LEFT(E103,1)</f>
        <v>3</v>
      </c>
      <c r="H103" s="9" t="s">
        <v>117</v>
      </c>
      <c r="I103" s="9"/>
      <c r="J103" s="15" t="s">
        <v>95</v>
      </c>
      <c r="K103" s="9"/>
      <c r="L103" s="9"/>
      <c r="M103" s="9" t="s">
        <v>31</v>
      </c>
      <c r="N103" s="9"/>
      <c r="O103" s="9"/>
      <c r="P103" s="9"/>
      <c r="Q103" s="9"/>
      <c r="R103" s="1">
        <v>94</v>
      </c>
    </row>
    <row r="104" spans="1:18" x14ac:dyDescent="0.2">
      <c r="A104" s="1" t="str">
        <f>H104&amp;COUNTIFS(H$9:$H104,H104)</f>
        <v>5.A24</v>
      </c>
      <c r="B104" s="8"/>
      <c r="C104" s="9">
        <v>4</v>
      </c>
      <c r="D104" s="13" t="s">
        <v>132</v>
      </c>
      <c r="E104" s="14" t="s">
        <v>133</v>
      </c>
      <c r="F104" s="9" t="str">
        <f>LEFT(E104,1)</f>
        <v>3</v>
      </c>
      <c r="G104" s="9"/>
      <c r="H104" s="9" t="s">
        <v>118</v>
      </c>
      <c r="I104" s="9"/>
      <c r="J104" s="15" t="s">
        <v>134</v>
      </c>
      <c r="K104" s="9"/>
      <c r="L104" s="9" t="s">
        <v>29</v>
      </c>
      <c r="M104" s="9"/>
      <c r="N104" s="9"/>
      <c r="O104" s="9"/>
      <c r="P104" s="9"/>
      <c r="Q104" s="9"/>
      <c r="R104" s="1">
        <v>95</v>
      </c>
    </row>
    <row r="105" spans="1:18" x14ac:dyDescent="0.2">
      <c r="A105" s="1" t="str">
        <f>H105&amp;COUNTIFS(H$9:$H105,H105)</f>
        <v>5.A34</v>
      </c>
      <c r="B105" s="8" t="s">
        <v>135</v>
      </c>
      <c r="C105" s="9"/>
      <c r="D105" s="13" t="s">
        <v>132</v>
      </c>
      <c r="E105" s="14" t="s">
        <v>133</v>
      </c>
      <c r="F105" s="9" t="str">
        <f>LEFT(E105,1)</f>
        <v>3</v>
      </c>
      <c r="G105" s="9"/>
      <c r="H105" s="9" t="s">
        <v>119</v>
      </c>
      <c r="I105" s="9"/>
      <c r="J105" s="15" t="s">
        <v>134</v>
      </c>
      <c r="K105" s="9"/>
      <c r="L105" s="9"/>
      <c r="M105" s="9" t="s">
        <v>31</v>
      </c>
      <c r="N105" s="9"/>
      <c r="O105" s="9"/>
      <c r="P105" s="9"/>
      <c r="Q105" s="9"/>
      <c r="R105" s="1">
        <v>96</v>
      </c>
    </row>
    <row r="106" spans="1:18" hidden="1" x14ac:dyDescent="0.2">
      <c r="A106" s="1" t="str">
        <f>H106&amp;COUNTIFS(H$9:$H106,H106)</f>
        <v>0</v>
      </c>
      <c r="B106" s="8" t="s">
        <v>135</v>
      </c>
      <c r="C106" s="9"/>
      <c r="D106" s="13" t="s">
        <v>132</v>
      </c>
      <c r="E106" s="14" t="s">
        <v>133</v>
      </c>
      <c r="F106" s="9" t="str">
        <f>LEFT(E106,1)</f>
        <v>3</v>
      </c>
      <c r="G106" s="9"/>
      <c r="H106" s="9"/>
      <c r="I106" s="9"/>
      <c r="J106" s="15"/>
      <c r="K106" s="9"/>
      <c r="L106" s="9"/>
      <c r="M106" s="9"/>
      <c r="N106" s="9"/>
      <c r="O106" s="9"/>
      <c r="P106" s="9"/>
      <c r="Q106" s="9"/>
      <c r="R106" s="1">
        <v>97</v>
      </c>
    </row>
    <row r="107" spans="1:18" x14ac:dyDescent="0.2">
      <c r="A107" s="1" t="str">
        <f>H107&amp;COUNTIFS(H$9:$H107,H107)</f>
        <v>5.B14</v>
      </c>
      <c r="B107" s="8"/>
      <c r="C107" s="9"/>
      <c r="D107" s="13" t="s">
        <v>132</v>
      </c>
      <c r="E107" s="14" t="s">
        <v>133</v>
      </c>
      <c r="F107" s="9" t="str">
        <f>LEFT(E107,1)</f>
        <v>3</v>
      </c>
      <c r="G107" s="9"/>
      <c r="H107" s="9" t="s">
        <v>120</v>
      </c>
      <c r="I107" s="9"/>
      <c r="J107" s="15" t="s">
        <v>201</v>
      </c>
      <c r="K107" s="9"/>
      <c r="L107" s="9"/>
      <c r="M107" s="9"/>
      <c r="N107" s="9"/>
      <c r="O107" s="9" t="s">
        <v>45</v>
      </c>
      <c r="P107" s="9"/>
      <c r="Q107" s="9"/>
    </row>
    <row r="108" spans="1:18" ht="15.75" customHeight="1" x14ac:dyDescent="0.2">
      <c r="A108" s="1" t="str">
        <f>H108&amp;COUNTIFS(H$9:$H108,H108)</f>
        <v>5.A15</v>
      </c>
      <c r="B108" s="8"/>
      <c r="C108" s="9">
        <v>5</v>
      </c>
      <c r="D108" s="13" t="s">
        <v>137</v>
      </c>
      <c r="E108" s="14" t="s">
        <v>138</v>
      </c>
      <c r="F108" s="9"/>
      <c r="G108" s="9" t="str">
        <f>LEFT(E108,1)</f>
        <v>3</v>
      </c>
      <c r="H108" s="9" t="s">
        <v>117</v>
      </c>
      <c r="I108" s="9"/>
      <c r="J108" s="15" t="s">
        <v>134</v>
      </c>
      <c r="K108" s="9"/>
      <c r="L108" s="9"/>
      <c r="M108" s="9" t="s">
        <v>29</v>
      </c>
      <c r="N108" s="9"/>
      <c r="O108" s="9"/>
      <c r="P108" s="9"/>
      <c r="Q108" s="9"/>
      <c r="R108" s="1">
        <v>103</v>
      </c>
    </row>
    <row r="109" spans="1:18" ht="15.75" customHeight="1" x14ac:dyDescent="0.2">
      <c r="A109" s="1" t="str">
        <f>H109&amp;COUNTIFS(H$9:$H109,H109)</f>
        <v>5.A25</v>
      </c>
      <c r="B109" s="8"/>
      <c r="C109" s="9">
        <v>5</v>
      </c>
      <c r="D109" s="13" t="s">
        <v>137</v>
      </c>
      <c r="E109" s="14" t="s">
        <v>139</v>
      </c>
      <c r="F109" s="9" t="str">
        <f>LEFT(E109,1)</f>
        <v>3</v>
      </c>
      <c r="G109" s="9"/>
      <c r="H109" s="9" t="s">
        <v>118</v>
      </c>
      <c r="I109" s="9"/>
      <c r="J109" s="15" t="s">
        <v>105</v>
      </c>
      <c r="K109" s="9" t="s">
        <v>27</v>
      </c>
      <c r="L109" s="9"/>
      <c r="M109" s="9"/>
      <c r="N109" s="9"/>
      <c r="O109" s="9"/>
      <c r="P109" s="9"/>
      <c r="Q109" s="9"/>
      <c r="R109" s="1">
        <v>104</v>
      </c>
    </row>
    <row r="110" spans="1:18" ht="15.75" customHeight="1" x14ac:dyDescent="0.2">
      <c r="A110" s="1" t="str">
        <f>H110&amp;COUNTIFS(H$9:$H110,H110)</f>
        <v>5.A35</v>
      </c>
      <c r="B110" s="8"/>
      <c r="C110" s="9"/>
      <c r="D110" s="13" t="s">
        <v>137</v>
      </c>
      <c r="E110" s="14" t="s">
        <v>139</v>
      </c>
      <c r="F110" s="9" t="str">
        <f>LEFT(E110,1)</f>
        <v>3</v>
      </c>
      <c r="G110" s="9"/>
      <c r="H110" s="9" t="s">
        <v>119</v>
      </c>
      <c r="I110" s="9"/>
      <c r="J110" s="20" t="s">
        <v>136</v>
      </c>
      <c r="K110" s="9"/>
      <c r="L110" s="9" t="s">
        <v>27</v>
      </c>
      <c r="M110" s="9"/>
      <c r="N110" s="9"/>
      <c r="O110" s="9"/>
      <c r="P110" s="9"/>
      <c r="Q110" s="9"/>
      <c r="R110" s="1">
        <v>105</v>
      </c>
    </row>
    <row r="111" spans="1:18" ht="15.75" hidden="1" customHeight="1" x14ac:dyDescent="0.2">
      <c r="A111" s="1" t="str">
        <f>H111&amp;COUNTIFS(H$9:$H111,H111)</f>
        <v>0</v>
      </c>
      <c r="B111" s="8"/>
      <c r="C111" s="9"/>
      <c r="D111" s="13" t="s">
        <v>137</v>
      </c>
      <c r="E111" s="14" t="str">
        <f>'[4]KODE MK '!$B$51</f>
        <v>3EM524</v>
      </c>
      <c r="F111" s="9" t="str">
        <f>LEFT(E111,1)</f>
        <v>3</v>
      </c>
      <c r="G111" s="9"/>
      <c r="H111" s="9"/>
      <c r="I111" s="9"/>
      <c r="J111" s="15"/>
      <c r="K111" s="9"/>
      <c r="L111" s="9"/>
      <c r="M111" s="9"/>
      <c r="N111" s="9"/>
      <c r="O111" s="9"/>
      <c r="P111" s="9"/>
      <c r="Q111" s="9"/>
      <c r="R111" s="1">
        <v>106</v>
      </c>
    </row>
    <row r="112" spans="1:18" x14ac:dyDescent="0.2">
      <c r="A112" s="1" t="str">
        <f>H112&amp;COUNTIFS(H$9:$H112,H112)</f>
        <v>5.B15</v>
      </c>
      <c r="B112" s="8"/>
      <c r="C112" s="9"/>
      <c r="D112" s="13" t="s">
        <v>137</v>
      </c>
      <c r="E112" s="14" t="str">
        <f>'[4]KODE MK '!$B$51</f>
        <v>3EM524</v>
      </c>
      <c r="F112" s="9" t="str">
        <f>LEFT(E112,1)</f>
        <v>3</v>
      </c>
      <c r="G112" s="9"/>
      <c r="H112" s="9" t="s">
        <v>120</v>
      </c>
      <c r="I112" s="9"/>
      <c r="J112" s="15" t="s">
        <v>140</v>
      </c>
      <c r="K112" s="9"/>
      <c r="L112" s="9"/>
      <c r="M112" s="9"/>
      <c r="N112" s="9"/>
      <c r="O112" s="9" t="s">
        <v>73</v>
      </c>
      <c r="P112" s="9"/>
      <c r="Q112" s="9"/>
      <c r="R112" s="1">
        <v>107</v>
      </c>
    </row>
    <row r="113" spans="1:18" x14ac:dyDescent="0.2">
      <c r="A113" s="1" t="str">
        <f>H113&amp;COUNTIFS(H$9:$H113,H113)</f>
        <v>5.A16</v>
      </c>
      <c r="B113" s="8"/>
      <c r="C113" s="9">
        <v>6</v>
      </c>
      <c r="D113" s="13" t="s">
        <v>141</v>
      </c>
      <c r="E113" s="14" t="s">
        <v>142</v>
      </c>
      <c r="F113" s="9"/>
      <c r="G113" s="9" t="str">
        <f>LEFT(E113,1)</f>
        <v>3</v>
      </c>
      <c r="H113" s="9" t="s">
        <v>117</v>
      </c>
      <c r="I113" s="9"/>
      <c r="J113" s="15" t="s">
        <v>87</v>
      </c>
      <c r="K113" s="9"/>
      <c r="L113" s="9"/>
      <c r="M113" s="9"/>
      <c r="N113" s="9"/>
      <c r="O113" s="9" t="s">
        <v>31</v>
      </c>
      <c r="P113" s="9"/>
      <c r="Q113" s="9"/>
    </row>
    <row r="114" spans="1:18" ht="15.75" customHeight="1" x14ac:dyDescent="0.2">
      <c r="A114" s="1" t="str">
        <f>H114&amp;COUNTIFS(H$9:$H114,H114)</f>
        <v>5.A26</v>
      </c>
      <c r="B114" s="8"/>
      <c r="C114" s="9">
        <v>6</v>
      </c>
      <c r="D114" s="13" t="s">
        <v>143</v>
      </c>
      <c r="E114" s="14" t="s">
        <v>144</v>
      </c>
      <c r="F114" s="9" t="str">
        <f>LEFT(E114,1)</f>
        <v>2</v>
      </c>
      <c r="G114" s="9"/>
      <c r="H114" s="9" t="s">
        <v>118</v>
      </c>
      <c r="I114" s="9"/>
      <c r="J114" s="15" t="s">
        <v>38</v>
      </c>
      <c r="K114" s="9"/>
      <c r="L114" s="9"/>
      <c r="M114" s="9"/>
      <c r="N114" s="9"/>
      <c r="O114" s="9" t="s">
        <v>45</v>
      </c>
      <c r="P114" s="9"/>
      <c r="Q114" s="9"/>
      <c r="R114" s="1">
        <v>108</v>
      </c>
    </row>
    <row r="115" spans="1:18" ht="15.75" customHeight="1" x14ac:dyDescent="0.2">
      <c r="A115" s="1" t="str">
        <f>H115&amp;COUNTIFS(H$9:$H115,H115)</f>
        <v>5.A36</v>
      </c>
      <c r="B115" s="8"/>
      <c r="C115" s="9"/>
      <c r="D115" s="13" t="s">
        <v>143</v>
      </c>
      <c r="E115" s="14" t="s">
        <v>144</v>
      </c>
      <c r="F115" s="9" t="str">
        <f>LEFT(E115,1)</f>
        <v>2</v>
      </c>
      <c r="G115" s="9"/>
      <c r="H115" s="9" t="s">
        <v>119</v>
      </c>
      <c r="I115" s="9"/>
      <c r="J115" s="15" t="s">
        <v>38</v>
      </c>
      <c r="K115" s="9"/>
      <c r="L115" s="9"/>
      <c r="M115" s="9" t="s">
        <v>27</v>
      </c>
      <c r="N115" s="9"/>
      <c r="O115" s="9"/>
      <c r="P115" s="9"/>
      <c r="Q115" s="9"/>
      <c r="R115" s="1">
        <v>109</v>
      </c>
    </row>
    <row r="116" spans="1:18" ht="15.75" hidden="1" customHeight="1" x14ac:dyDescent="0.2">
      <c r="A116" s="1" t="str">
        <f>H116&amp;COUNTIFS(H$9:$H116,H116)</f>
        <v>0</v>
      </c>
      <c r="B116" s="8"/>
      <c r="C116" s="9"/>
      <c r="D116" s="13" t="s">
        <v>143</v>
      </c>
      <c r="E116" s="14" t="s">
        <v>144</v>
      </c>
      <c r="F116" s="9" t="str">
        <f>LEFT(E116,1)</f>
        <v>2</v>
      </c>
      <c r="G116" s="9"/>
      <c r="H116" s="9"/>
      <c r="I116" s="9"/>
      <c r="J116" s="15"/>
      <c r="K116" s="9"/>
      <c r="L116" s="9"/>
      <c r="M116" s="9"/>
      <c r="N116" s="9"/>
      <c r="O116" s="9"/>
      <c r="P116" s="9"/>
      <c r="Q116" s="9"/>
      <c r="R116" s="1">
        <v>110</v>
      </c>
    </row>
    <row r="117" spans="1:18" ht="15.75" customHeight="1" x14ac:dyDescent="0.2">
      <c r="A117" s="1" t="str">
        <f>H117&amp;COUNTIFS(H$9:$H117,H117)</f>
        <v>5.B16</v>
      </c>
      <c r="B117" s="8"/>
      <c r="C117" s="9"/>
      <c r="D117" s="13" t="s">
        <v>143</v>
      </c>
      <c r="E117" s="14" t="s">
        <v>145</v>
      </c>
      <c r="F117" s="9" t="str">
        <f>LEFT(E117,1)</f>
        <v>2</v>
      </c>
      <c r="G117" s="9"/>
      <c r="H117" s="9" t="s">
        <v>120</v>
      </c>
      <c r="I117" s="9"/>
      <c r="J117" s="15" t="s">
        <v>140</v>
      </c>
      <c r="K117" s="9"/>
      <c r="L117" s="9"/>
      <c r="M117" s="9"/>
      <c r="N117" s="9"/>
      <c r="O117" s="9"/>
      <c r="P117" s="9" t="s">
        <v>27</v>
      </c>
      <c r="Q117" s="9"/>
    </row>
    <row r="118" spans="1:18" ht="15.75" customHeight="1" x14ac:dyDescent="0.2">
      <c r="A118" s="1" t="str">
        <f>H118&amp;COUNTIFS(H$9:$H118,H118)</f>
        <v>5.A17</v>
      </c>
      <c r="B118" s="8"/>
      <c r="C118" s="9">
        <v>7</v>
      </c>
      <c r="D118" s="13" t="s">
        <v>146</v>
      </c>
      <c r="E118" s="14" t="s">
        <v>139</v>
      </c>
      <c r="F118" s="9"/>
      <c r="G118" s="9" t="str">
        <f>LEFT(E118,1)</f>
        <v>3</v>
      </c>
      <c r="H118" s="9" t="s">
        <v>117</v>
      </c>
      <c r="I118" s="9"/>
      <c r="J118" s="20" t="s">
        <v>43</v>
      </c>
      <c r="K118" s="9"/>
      <c r="L118" s="9"/>
      <c r="M118" s="9"/>
      <c r="N118" s="9" t="s">
        <v>27</v>
      </c>
      <c r="O118" s="9"/>
      <c r="P118" s="9"/>
      <c r="Q118" s="9"/>
      <c r="R118" s="1">
        <v>111</v>
      </c>
    </row>
    <row r="119" spans="1:18" ht="15.75" customHeight="1" x14ac:dyDescent="0.2">
      <c r="A119" s="1" t="str">
        <f>H119&amp;COUNTIFS(H$9:$H119,H119)</f>
        <v>5.A27</v>
      </c>
      <c r="B119" s="8"/>
      <c r="C119" s="9">
        <v>7</v>
      </c>
      <c r="D119" s="13" t="s">
        <v>147</v>
      </c>
      <c r="E119" s="14" t="str">
        <f>'[4]KODE MK '!$B$51</f>
        <v>3EM524</v>
      </c>
      <c r="F119" s="9" t="str">
        <f>LEFT(E119,1)</f>
        <v>3</v>
      </c>
      <c r="G119" s="9"/>
      <c r="H119" s="9" t="s">
        <v>118</v>
      </c>
      <c r="I119" s="9"/>
      <c r="J119" s="15" t="s">
        <v>58</v>
      </c>
      <c r="K119" s="9"/>
      <c r="L119" s="9" t="s">
        <v>31</v>
      </c>
      <c r="M119" s="9"/>
      <c r="N119" s="9"/>
      <c r="O119" s="9"/>
      <c r="P119" s="9"/>
      <c r="Q119" s="9"/>
      <c r="R119" s="1">
        <v>112</v>
      </c>
    </row>
    <row r="120" spans="1:18" ht="15.75" customHeight="1" x14ac:dyDescent="0.2">
      <c r="A120" s="1" t="str">
        <f>H120&amp;COUNTIFS(H$9:$H120,H120)</f>
        <v>5.A37</v>
      </c>
      <c r="B120" s="8"/>
      <c r="C120" s="9"/>
      <c r="D120" s="13" t="s">
        <v>147</v>
      </c>
      <c r="E120" s="14" t="s">
        <v>139</v>
      </c>
      <c r="F120" s="9" t="str">
        <f>LEFT(E120,1)</f>
        <v>3</v>
      </c>
      <c r="G120" s="9"/>
      <c r="H120" s="9" t="s">
        <v>119</v>
      </c>
      <c r="I120" s="9"/>
      <c r="J120" s="15" t="s">
        <v>93</v>
      </c>
      <c r="K120" s="9"/>
      <c r="L120" s="9"/>
      <c r="M120" s="9"/>
      <c r="N120" s="9"/>
      <c r="O120" s="9" t="s">
        <v>45</v>
      </c>
      <c r="P120" s="9"/>
      <c r="Q120" s="9"/>
      <c r="R120" s="1">
        <v>113</v>
      </c>
    </row>
    <row r="121" spans="1:18" ht="14.25" hidden="1" customHeight="1" x14ac:dyDescent="0.2">
      <c r="A121" s="1" t="str">
        <f>H121&amp;COUNTIFS(H$9:$H121,H121)</f>
        <v>0</v>
      </c>
      <c r="B121" s="8"/>
      <c r="C121" s="9"/>
      <c r="D121" s="13" t="s">
        <v>147</v>
      </c>
      <c r="E121" s="14" t="s">
        <v>139</v>
      </c>
      <c r="F121" s="9" t="str">
        <f>LEFT(E121,1)</f>
        <v>3</v>
      </c>
      <c r="G121" s="9"/>
      <c r="H121" s="9"/>
      <c r="I121" s="9"/>
      <c r="J121" s="15"/>
      <c r="K121" s="9"/>
      <c r="L121" s="9"/>
      <c r="M121" s="9"/>
      <c r="N121" s="9"/>
      <c r="O121" s="9"/>
      <c r="P121" s="9"/>
      <c r="Q121" s="9"/>
      <c r="R121" s="1">
        <v>114</v>
      </c>
    </row>
    <row r="122" spans="1:18" x14ac:dyDescent="0.2">
      <c r="A122" s="1" t="str">
        <f>H122&amp;COUNTIFS(H$9:$H122,H122)</f>
        <v>5.B17</v>
      </c>
      <c r="B122" s="8"/>
      <c r="C122" s="9"/>
      <c r="D122" s="13" t="s">
        <v>147</v>
      </c>
      <c r="E122" s="14" t="s">
        <v>139</v>
      </c>
      <c r="F122" s="9" t="str">
        <f>LEFT(E122,1)</f>
        <v>3</v>
      </c>
      <c r="G122" s="9"/>
      <c r="H122" s="9" t="s">
        <v>120</v>
      </c>
      <c r="I122" s="9"/>
      <c r="J122" s="15" t="s">
        <v>93</v>
      </c>
      <c r="K122" s="9"/>
      <c r="L122" s="9"/>
      <c r="M122" s="9" t="s">
        <v>73</v>
      </c>
      <c r="N122" s="9"/>
      <c r="O122" s="9"/>
      <c r="P122" s="9"/>
      <c r="Q122" s="9"/>
    </row>
    <row r="123" spans="1:18" hidden="1" x14ac:dyDescent="0.2">
      <c r="A123" s="1" t="str">
        <f>H123&amp;COUNTIFS(H$9:$H123,H123)</f>
        <v>7.A11</v>
      </c>
      <c r="B123" s="4"/>
      <c r="C123" s="9">
        <v>1</v>
      </c>
      <c r="D123" s="13" t="s">
        <v>148</v>
      </c>
      <c r="E123" s="14" t="s">
        <v>149</v>
      </c>
      <c r="F123" s="9"/>
      <c r="G123" s="9" t="str">
        <f>LEFT(E123,1)</f>
        <v>2</v>
      </c>
      <c r="H123" s="9" t="s">
        <v>150</v>
      </c>
      <c r="I123" s="9"/>
      <c r="J123" s="15" t="s">
        <v>82</v>
      </c>
      <c r="K123" s="21"/>
      <c r="L123" s="21"/>
      <c r="M123" s="21"/>
      <c r="N123" s="21"/>
      <c r="O123" s="21"/>
      <c r="P123" s="21" t="s">
        <v>27</v>
      </c>
      <c r="Q123" s="21"/>
    </row>
    <row r="124" spans="1:18" hidden="1" x14ac:dyDescent="0.2">
      <c r="A124" s="1" t="str">
        <f>H124&amp;COUNTIFS(H$9:$H124,H124)</f>
        <v>7.A21</v>
      </c>
      <c r="B124" s="8"/>
      <c r="C124" s="9"/>
      <c r="D124" s="13" t="s">
        <v>148</v>
      </c>
      <c r="E124" s="14" t="s">
        <v>149</v>
      </c>
      <c r="F124" s="9"/>
      <c r="G124" s="9" t="str">
        <f>LEFT(E124,1)</f>
        <v>2</v>
      </c>
      <c r="H124" s="9" t="s">
        <v>151</v>
      </c>
      <c r="I124" s="9"/>
      <c r="J124" s="15" t="s">
        <v>82</v>
      </c>
      <c r="K124" s="21"/>
      <c r="L124" s="21"/>
      <c r="M124" s="21"/>
      <c r="N124" s="21"/>
      <c r="O124" s="21"/>
      <c r="P124" s="21" t="s">
        <v>27</v>
      </c>
      <c r="Q124" s="21"/>
    </row>
    <row r="125" spans="1:18" hidden="1" x14ac:dyDescent="0.2">
      <c r="A125" s="1" t="str">
        <f>H125&amp;COUNTIFS(H$9:$H125,H125)</f>
        <v>0</v>
      </c>
      <c r="B125" s="8"/>
      <c r="C125" s="9"/>
      <c r="D125" s="13" t="s">
        <v>152</v>
      </c>
      <c r="E125" s="14"/>
      <c r="F125" s="9"/>
      <c r="G125" s="9"/>
      <c r="H125" s="9"/>
      <c r="I125" s="9"/>
      <c r="J125" s="15"/>
      <c r="K125" s="21"/>
      <c r="L125" s="21"/>
      <c r="M125" s="21"/>
      <c r="N125" s="21"/>
      <c r="O125" s="21"/>
      <c r="P125" s="21"/>
      <c r="Q125" s="21"/>
    </row>
    <row r="126" spans="1:18" hidden="1" x14ac:dyDescent="0.2">
      <c r="A126" s="1" t="str">
        <f>H126&amp;COUNTIFS(H$9:$H126,H126)</f>
        <v>A.WP1</v>
      </c>
      <c r="B126" s="8"/>
      <c r="C126" s="9">
        <v>1</v>
      </c>
      <c r="D126" s="13" t="s">
        <v>153</v>
      </c>
      <c r="E126" s="14" t="s">
        <v>154</v>
      </c>
      <c r="F126" s="9"/>
      <c r="G126" s="9" t="str">
        <f t="shared" ref="G126:G131" si="7">LEFT(E126,1)</f>
        <v>3</v>
      </c>
      <c r="H126" s="9" t="s">
        <v>155</v>
      </c>
      <c r="I126" s="9"/>
      <c r="J126" s="15" t="s">
        <v>87</v>
      </c>
      <c r="K126" s="21"/>
      <c r="L126" s="21"/>
      <c r="M126" s="21"/>
      <c r="N126" s="21"/>
      <c r="O126" s="21"/>
      <c r="P126" s="21" t="s">
        <v>29</v>
      </c>
      <c r="Q126" s="21"/>
    </row>
    <row r="127" spans="1:18" hidden="1" x14ac:dyDescent="0.2">
      <c r="A127" s="1" t="str">
        <f>H127&amp;COUNTIFS(H$9:$H127,H127)</f>
        <v>A.PP11</v>
      </c>
      <c r="B127" s="8"/>
      <c r="C127" s="9">
        <v>2</v>
      </c>
      <c r="D127" s="13" t="s">
        <v>156</v>
      </c>
      <c r="E127" s="14" t="s">
        <v>157</v>
      </c>
      <c r="F127" s="9"/>
      <c r="G127" s="9" t="str">
        <f t="shared" si="7"/>
        <v>3</v>
      </c>
      <c r="H127" s="9" t="s">
        <v>158</v>
      </c>
      <c r="I127" s="9"/>
      <c r="J127" s="15" t="s">
        <v>79</v>
      </c>
      <c r="K127" s="21"/>
      <c r="L127" s="21"/>
      <c r="M127" s="21"/>
      <c r="N127" s="21"/>
      <c r="O127" s="21"/>
      <c r="P127" s="21" t="s">
        <v>31</v>
      </c>
      <c r="Q127" s="21"/>
    </row>
    <row r="128" spans="1:18" hidden="1" x14ac:dyDescent="0.2">
      <c r="A128" s="1" t="str">
        <f>H128&amp;COUNTIFS(H$9:$H128,H128)</f>
        <v>A.WP2</v>
      </c>
      <c r="B128" s="8"/>
      <c r="C128" s="9">
        <v>2</v>
      </c>
      <c r="D128" s="13" t="s">
        <v>159</v>
      </c>
      <c r="E128" s="14" t="s">
        <v>160</v>
      </c>
      <c r="F128" s="9" t="str">
        <f>LEFT(E128,1)</f>
        <v>3</v>
      </c>
      <c r="G128" s="9" t="str">
        <f t="shared" si="7"/>
        <v>3</v>
      </c>
      <c r="H128" s="9" t="s">
        <v>155</v>
      </c>
      <c r="I128" s="9"/>
      <c r="J128" s="15" t="s">
        <v>95</v>
      </c>
      <c r="K128" s="21"/>
      <c r="L128" s="21"/>
      <c r="M128" s="21"/>
      <c r="N128" s="21"/>
      <c r="O128" s="21"/>
      <c r="P128" s="21" t="s">
        <v>29</v>
      </c>
      <c r="Q128" s="21"/>
    </row>
    <row r="129" spans="1:17" hidden="1" x14ac:dyDescent="0.2">
      <c r="A129" s="1" t="str">
        <f>H129&amp;COUNTIFS(H$9:$H129,H129)</f>
        <v>A.PP12</v>
      </c>
      <c r="B129" s="8"/>
      <c r="C129" s="9">
        <v>2</v>
      </c>
      <c r="D129" s="13" t="s">
        <v>161</v>
      </c>
      <c r="E129" s="14" t="s">
        <v>157</v>
      </c>
      <c r="F129" s="9"/>
      <c r="G129" s="9" t="str">
        <f t="shared" si="7"/>
        <v>3</v>
      </c>
      <c r="H129" s="9" t="s">
        <v>158</v>
      </c>
      <c r="I129" s="9"/>
      <c r="J129" s="15" t="s">
        <v>44</v>
      </c>
      <c r="K129" s="21"/>
      <c r="L129" s="21"/>
      <c r="M129" s="21"/>
      <c r="N129" s="21"/>
      <c r="O129" s="21"/>
      <c r="P129" s="21" t="s">
        <v>31</v>
      </c>
      <c r="Q129" s="21"/>
    </row>
    <row r="130" spans="1:17" hidden="1" x14ac:dyDescent="0.2">
      <c r="A130" s="1" t="str">
        <f>H130&amp;COUNTIFS(H$9:$H130,H130)</f>
        <v>A.WP3</v>
      </c>
      <c r="B130" s="8"/>
      <c r="C130" s="9">
        <v>5</v>
      </c>
      <c r="D130" s="13" t="s">
        <v>162</v>
      </c>
      <c r="E130" s="14" t="s">
        <v>157</v>
      </c>
      <c r="F130" s="9"/>
      <c r="G130" s="9" t="str">
        <f t="shared" si="7"/>
        <v>3</v>
      </c>
      <c r="H130" s="9" t="s">
        <v>155</v>
      </c>
      <c r="I130" s="9"/>
      <c r="J130" s="15" t="s">
        <v>44</v>
      </c>
      <c r="K130" s="21"/>
      <c r="L130" s="21"/>
      <c r="M130" s="21"/>
      <c r="N130" s="21"/>
      <c r="O130" s="21"/>
      <c r="P130" s="21" t="s">
        <v>29</v>
      </c>
      <c r="Q130" s="21"/>
    </row>
    <row r="131" spans="1:17" hidden="1" x14ac:dyDescent="0.2">
      <c r="A131" s="1" t="str">
        <f>H131&amp;COUNTIFS(H$9:$H131,H131)</f>
        <v>A.PP13</v>
      </c>
      <c r="B131" s="8"/>
      <c r="C131" s="9">
        <v>4</v>
      </c>
      <c r="D131" s="22" t="s">
        <v>163</v>
      </c>
      <c r="E131" s="23" t="s">
        <v>164</v>
      </c>
      <c r="F131" s="9"/>
      <c r="G131" s="9" t="str">
        <f t="shared" si="7"/>
        <v>3</v>
      </c>
      <c r="H131" s="9" t="s">
        <v>158</v>
      </c>
      <c r="I131" s="9" t="s">
        <v>165</v>
      </c>
      <c r="J131" s="15" t="s">
        <v>109</v>
      </c>
      <c r="K131" s="21"/>
      <c r="L131" s="21"/>
      <c r="M131" s="21"/>
      <c r="N131" s="21"/>
      <c r="O131" s="21"/>
      <c r="P131" s="21" t="s">
        <v>31</v>
      </c>
      <c r="Q131" s="21"/>
    </row>
    <row r="132" spans="1:17" hidden="1" x14ac:dyDescent="0.2">
      <c r="A132" s="1" t="str">
        <f>H132&amp;COUNTIFS(H$9:$H132,H132)</f>
        <v>0</v>
      </c>
      <c r="B132" s="8"/>
      <c r="C132" s="24"/>
      <c r="D132" s="25" t="s">
        <v>166</v>
      </c>
      <c r="E132" s="23"/>
      <c r="F132" s="9"/>
      <c r="G132" s="9"/>
      <c r="H132" s="9"/>
      <c r="I132" s="9"/>
      <c r="J132" s="15"/>
      <c r="K132" s="21"/>
      <c r="L132" s="21"/>
      <c r="M132" s="21"/>
      <c r="N132" s="21"/>
      <c r="O132" s="21"/>
      <c r="P132" s="21"/>
      <c r="Q132" s="21"/>
    </row>
    <row r="133" spans="1:17" hidden="1" x14ac:dyDescent="0.2">
      <c r="A133" s="1" t="str">
        <f>H133&amp;COUNTIFS(H$9:$H133,H133)</f>
        <v>M.WP1</v>
      </c>
      <c r="B133" s="8"/>
      <c r="C133" s="9">
        <v>1</v>
      </c>
      <c r="D133" s="26" t="s">
        <v>167</v>
      </c>
      <c r="E133" s="23" t="s">
        <v>168</v>
      </c>
      <c r="F133" s="9" t="str">
        <f t="shared" ref="F133:F141" si="8">LEFT(E133,1)</f>
        <v>3</v>
      </c>
      <c r="G133" s="9"/>
      <c r="H133" s="9" t="s">
        <v>169</v>
      </c>
      <c r="I133" s="9" t="s">
        <v>170</v>
      </c>
      <c r="J133" s="15" t="s">
        <v>68</v>
      </c>
      <c r="K133" s="21"/>
      <c r="L133" s="21"/>
      <c r="M133" s="21"/>
      <c r="N133" s="21"/>
      <c r="O133" s="21"/>
      <c r="P133" s="21" t="s">
        <v>29</v>
      </c>
      <c r="Q133" s="21"/>
    </row>
    <row r="134" spans="1:17" hidden="1" x14ac:dyDescent="0.2">
      <c r="A134" s="1" t="str">
        <f>H134&amp;COUNTIFS(H$9:$H134,H134)</f>
        <v>M.PP1</v>
      </c>
      <c r="B134" s="8"/>
      <c r="C134" s="9">
        <v>2</v>
      </c>
      <c r="D134" s="26" t="s">
        <v>171</v>
      </c>
      <c r="E134" s="23" t="s">
        <v>168</v>
      </c>
      <c r="F134" s="9" t="str">
        <f t="shared" si="8"/>
        <v>3</v>
      </c>
      <c r="G134" s="9"/>
      <c r="H134" s="9" t="s">
        <v>172</v>
      </c>
      <c r="I134" s="9" t="s">
        <v>173</v>
      </c>
      <c r="J134" s="15" t="s">
        <v>90</v>
      </c>
      <c r="K134" s="21"/>
      <c r="L134" s="21"/>
      <c r="M134" s="21"/>
      <c r="N134" s="21"/>
      <c r="O134" s="21"/>
      <c r="P134" s="21" t="s">
        <v>27</v>
      </c>
      <c r="Q134" s="21"/>
    </row>
    <row r="135" spans="1:17" hidden="1" x14ac:dyDescent="0.2">
      <c r="A135" s="1" t="str">
        <f>H135&amp;COUNTIFS(H$9:$H135,H135)</f>
        <v>M.WP2</v>
      </c>
      <c r="B135" s="8"/>
      <c r="C135" s="9">
        <v>1</v>
      </c>
      <c r="D135" s="26" t="s">
        <v>174</v>
      </c>
      <c r="E135" s="23" t="s">
        <v>175</v>
      </c>
      <c r="F135" s="9" t="str">
        <f t="shared" si="8"/>
        <v>3</v>
      </c>
      <c r="G135" s="9"/>
      <c r="H135" s="9" t="s">
        <v>169</v>
      </c>
      <c r="I135" s="9" t="s">
        <v>176</v>
      </c>
      <c r="J135" s="15" t="s">
        <v>97</v>
      </c>
      <c r="K135" s="21"/>
      <c r="L135" s="21"/>
      <c r="M135" s="21"/>
      <c r="N135" s="21"/>
      <c r="O135" s="21"/>
      <c r="P135" s="21" t="s">
        <v>27</v>
      </c>
      <c r="Q135" s="21"/>
    </row>
    <row r="136" spans="1:17" hidden="1" x14ac:dyDescent="0.2">
      <c r="A136" s="1" t="str">
        <f>H136&amp;COUNTIFS(H$9:$H136,H136)</f>
        <v>M.PP2</v>
      </c>
      <c r="B136" s="8"/>
      <c r="C136" s="9">
        <v>2</v>
      </c>
      <c r="D136" s="26" t="s">
        <v>177</v>
      </c>
      <c r="E136" s="27" t="s">
        <v>178</v>
      </c>
      <c r="F136" s="9" t="str">
        <f t="shared" si="8"/>
        <v>3</v>
      </c>
      <c r="G136" s="9"/>
      <c r="H136" s="9" t="s">
        <v>172</v>
      </c>
      <c r="I136" s="9" t="s">
        <v>179</v>
      </c>
      <c r="J136" s="15" t="s">
        <v>47</v>
      </c>
      <c r="K136" s="21"/>
      <c r="L136" s="21"/>
      <c r="M136" s="21"/>
      <c r="N136" s="21"/>
      <c r="O136" s="21"/>
      <c r="P136" s="21" t="s">
        <v>31</v>
      </c>
      <c r="Q136" s="21"/>
    </row>
    <row r="137" spans="1:17" hidden="1" x14ac:dyDescent="0.2">
      <c r="A137" s="1" t="str">
        <f>H137&amp;COUNTIFS(H$9:$H137,H137)</f>
        <v>M.WP3</v>
      </c>
      <c r="B137" s="8"/>
      <c r="C137" s="7">
        <v>1</v>
      </c>
      <c r="D137" s="28" t="s">
        <v>180</v>
      </c>
      <c r="E137" s="29" t="s">
        <v>181</v>
      </c>
      <c r="F137" s="7" t="str">
        <f t="shared" si="8"/>
        <v>3</v>
      </c>
      <c r="G137" s="7"/>
      <c r="H137" s="7" t="s">
        <v>169</v>
      </c>
      <c r="I137" s="9" t="s">
        <v>182</v>
      </c>
      <c r="J137" s="18" t="s">
        <v>58</v>
      </c>
      <c r="K137" s="21"/>
      <c r="L137" s="21"/>
      <c r="M137" s="21"/>
      <c r="N137" s="21"/>
      <c r="O137" s="21"/>
      <c r="P137" s="30" t="s">
        <v>29</v>
      </c>
      <c r="Q137" s="21"/>
    </row>
    <row r="138" spans="1:17" hidden="1" x14ac:dyDescent="0.2">
      <c r="A138" s="1" t="str">
        <f>H138&amp;COUNTIFS(H$9:$H138,H138)</f>
        <v>M.PP3</v>
      </c>
      <c r="B138" s="8"/>
      <c r="C138" s="9">
        <v>2</v>
      </c>
      <c r="D138" s="26" t="s">
        <v>183</v>
      </c>
      <c r="E138" s="27" t="s">
        <v>184</v>
      </c>
      <c r="F138" s="9" t="str">
        <f t="shared" si="8"/>
        <v>3</v>
      </c>
      <c r="G138" s="9"/>
      <c r="H138" s="9" t="s">
        <v>172</v>
      </c>
      <c r="I138" s="9" t="s">
        <v>185</v>
      </c>
      <c r="J138" s="15" t="s">
        <v>93</v>
      </c>
      <c r="K138" s="21"/>
      <c r="L138" s="21"/>
      <c r="M138" s="21"/>
      <c r="N138" s="21"/>
      <c r="O138" s="21"/>
      <c r="P138" s="21" t="s">
        <v>27</v>
      </c>
      <c r="Q138" s="21"/>
    </row>
    <row r="139" spans="1:17" hidden="1" x14ac:dyDescent="0.2">
      <c r="A139" s="1" t="str">
        <f>H139&amp;COUNTIFS(H$9:$H139,H139)</f>
        <v>M.WP4</v>
      </c>
      <c r="B139" s="8"/>
      <c r="C139" s="9">
        <v>1</v>
      </c>
      <c r="D139" s="26" t="s">
        <v>186</v>
      </c>
      <c r="E139" s="27" t="s">
        <v>187</v>
      </c>
      <c r="F139" s="9" t="str">
        <f t="shared" si="8"/>
        <v>3</v>
      </c>
      <c r="G139" s="9"/>
      <c r="H139" s="9" t="s">
        <v>169</v>
      </c>
      <c r="I139" s="9" t="s">
        <v>188</v>
      </c>
      <c r="J139" s="15" t="s">
        <v>104</v>
      </c>
      <c r="K139" s="21"/>
      <c r="L139" s="21"/>
      <c r="M139" s="21"/>
      <c r="N139" s="21"/>
      <c r="O139" s="21"/>
      <c r="P139" s="21" t="s">
        <v>29</v>
      </c>
      <c r="Q139" s="21"/>
    </row>
    <row r="140" spans="1:17" hidden="1" x14ac:dyDescent="0.2">
      <c r="A140" s="1" t="str">
        <f>H140&amp;COUNTIFS(H$9:$H140,H140)</f>
        <v>M.PP4</v>
      </c>
      <c r="B140" s="8"/>
      <c r="C140" s="9">
        <v>2</v>
      </c>
      <c r="D140" s="26" t="s">
        <v>189</v>
      </c>
      <c r="E140" s="27" t="s">
        <v>190</v>
      </c>
      <c r="F140" s="9" t="str">
        <f t="shared" si="8"/>
        <v>3</v>
      </c>
      <c r="G140" s="9"/>
      <c r="H140" s="9" t="s">
        <v>172</v>
      </c>
      <c r="I140" s="9" t="s">
        <v>191</v>
      </c>
      <c r="J140" s="15" t="s">
        <v>105</v>
      </c>
      <c r="K140" s="21"/>
      <c r="L140" s="21"/>
      <c r="M140" s="21"/>
      <c r="N140" s="21"/>
      <c r="O140" s="21"/>
      <c r="P140" s="21" t="s">
        <v>27</v>
      </c>
      <c r="Q140" s="21"/>
    </row>
    <row r="141" spans="1:17" hidden="1" x14ac:dyDescent="0.2">
      <c r="A141" s="1" t="str">
        <f>H141&amp;COUNTIFS(H$9:$H141,H141)</f>
        <v>0</v>
      </c>
      <c r="B141" s="5"/>
      <c r="C141" s="9">
        <v>8</v>
      </c>
      <c r="D141" s="31"/>
      <c r="E141" s="27" t="s">
        <v>192</v>
      </c>
      <c r="F141" s="9" t="str">
        <f t="shared" si="8"/>
        <v>3</v>
      </c>
      <c r="G141" s="9"/>
      <c r="H141" s="9"/>
      <c r="I141" s="9" t="s">
        <v>165</v>
      </c>
      <c r="J141" s="15"/>
      <c r="K141" s="9"/>
      <c r="L141" s="9"/>
      <c r="M141" s="9"/>
      <c r="N141" s="9"/>
      <c r="O141" s="9"/>
      <c r="P141" s="9" t="s">
        <v>31</v>
      </c>
      <c r="Q141" s="9"/>
    </row>
    <row r="142" spans="1:17" ht="3.75" customHeight="1" x14ac:dyDescent="0.2">
      <c r="B142" s="3"/>
      <c r="C142" s="3"/>
      <c r="D142" s="32"/>
      <c r="E142" s="3"/>
      <c r="F142" s="3"/>
      <c r="G142" s="3"/>
      <c r="H142" s="3"/>
      <c r="I142" s="3"/>
      <c r="K142" s="3"/>
      <c r="L142" s="3"/>
      <c r="M142" s="3"/>
      <c r="N142" s="3"/>
      <c r="O142" s="3"/>
      <c r="P142" s="3"/>
      <c r="Q142" s="3"/>
    </row>
    <row r="143" spans="1:17" x14ac:dyDescent="0.2">
      <c r="B143" s="3"/>
      <c r="C143" s="3" t="s">
        <v>193</v>
      </c>
    </row>
    <row r="144" spans="1:17" x14ac:dyDescent="0.2">
      <c r="C144" s="1" t="s">
        <v>194</v>
      </c>
      <c r="F144" s="37"/>
      <c r="G144" s="37"/>
      <c r="H144" s="37"/>
      <c r="I144" s="37"/>
      <c r="O144" s="1" t="s">
        <v>198</v>
      </c>
    </row>
    <row r="145" spans="3:15" x14ac:dyDescent="0.2">
      <c r="F145" s="33"/>
      <c r="O145" s="1" t="s">
        <v>195</v>
      </c>
    </row>
    <row r="146" spans="3:15" ht="7.5" customHeight="1" x14ac:dyDescent="0.2">
      <c r="F146" s="33"/>
    </row>
    <row r="147" spans="3:15" ht="15" x14ac:dyDescent="0.25">
      <c r="F147" s="33"/>
      <c r="O147" s="34"/>
    </row>
    <row r="148" spans="3:15" x14ac:dyDescent="0.2">
      <c r="C148" s="2"/>
      <c r="F148" s="33"/>
    </row>
    <row r="149" spans="3:15" ht="6.75" customHeight="1" x14ac:dyDescent="0.2">
      <c r="F149" s="33"/>
    </row>
    <row r="150" spans="3:15" ht="13.5" customHeight="1" x14ac:dyDescent="0.25">
      <c r="O150" s="36" t="s">
        <v>196</v>
      </c>
    </row>
    <row r="151" spans="3:15" ht="11.25" customHeight="1" x14ac:dyDescent="0.2">
      <c r="O151" s="35" t="s">
        <v>197</v>
      </c>
    </row>
  </sheetData>
  <mergeCells count="11">
    <mergeCell ref="F144:I144"/>
    <mergeCell ref="B4:Q4"/>
    <mergeCell ref="B5:Q5"/>
    <mergeCell ref="B7:B8"/>
    <mergeCell ref="C7:C8"/>
    <mergeCell ref="D7:D8"/>
    <mergeCell ref="F7:G7"/>
    <mergeCell ref="H7:H8"/>
    <mergeCell ref="I7:I8"/>
    <mergeCell ref="J7:J8"/>
    <mergeCell ref="K7:Q7"/>
  </mergeCells>
  <dataValidations count="4">
    <dataValidation type="list" allowBlank="1" showInputMessage="1" showErrorMessage="1" sqref="J9:J141">
      <formula1>dosen</formula1>
    </dataValidation>
    <dataValidation type="list" allowBlank="1" showInputMessage="1" showErrorMessage="1" sqref="P141 K9:Q140">
      <formula1>waktu</formula1>
    </dataValidation>
    <dataValidation type="list" allowBlank="1" showInputMessage="1" showErrorMessage="1" sqref="H30 H33 H36 H39 H43:H141">
      <formula1>kelas</formula1>
    </dataValidation>
    <dataValidation type="list" allowBlank="1" showInputMessage="1" showErrorMessage="1" sqref="K141:O141 Q141">
      <formula1>jam</formula1>
    </dataValidation>
  </dataValidations>
  <pageMargins left="0.39" right="0.12" top="0.74803149606299213" bottom="0.74803149606299213" header="0.31496062992125984" footer="0.31496062992125984"/>
  <pageSetup paperSize="5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cp:lastPrinted>2025-08-23T02:18:08Z</cp:lastPrinted>
  <dcterms:created xsi:type="dcterms:W3CDTF">2025-08-20T08:32:42Z</dcterms:created>
  <dcterms:modified xsi:type="dcterms:W3CDTF">2025-08-23T06:09:42Z</dcterms:modified>
</cp:coreProperties>
</file>